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skningsradet.sharepoint.com/sites/KOM_Samarbeidomutlysninger/Shared Documents/Koordinerings- og støtteaktiviteter/"/>
    </mc:Choice>
  </mc:AlternateContent>
  <xr:revisionPtr revIDLastSave="28" documentId="13_ncr:1_{7C0B6BD2-17FE-42E9-A5A0-3FE622BA11B9}" xr6:coauthVersionLast="47" xr6:coauthVersionMax="47" xr10:uidLastSave="{91DDA7AA-7DF7-4BE8-8C01-7242CBDB851A}"/>
  <bookViews>
    <workbookView xWindow="2340" yWindow="2340" windowWidth="21600" windowHeight="11385" xr2:uid="{995C3101-DD12-4D60-B890-DF833B4F35A6}"/>
  </bookViews>
  <sheets>
    <sheet name="Ark1" sheetId="1" r:id="rId1"/>
  </sheets>
  <definedNames>
    <definedName name="Family">'Ark1'!$C$9</definedName>
    <definedName name="Single">'Ark1'!$C$10</definedName>
    <definedName name="StartMnd">'Ark1'!$C$4</definedName>
    <definedName name="TotMnd">'Ark1'!$B$4</definedName>
    <definedName name="År1">'Ark1'!$D$4</definedName>
    <definedName name="År250">'Ark1'!$F$4</definedName>
    <definedName name="År2full">'Ark1'!$E$4</definedName>
    <definedName name="År3">'Ark1'!$G$4</definedName>
    <definedName name="År4">'Ark1'!$H$4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C6" i="1"/>
  <c r="I6" i="1" s="1"/>
  <c r="D4" i="1" l="1"/>
  <c r="D6" i="1" l="1"/>
  <c r="E4" i="1"/>
  <c r="F4" i="1" l="1"/>
  <c r="E6" i="1" s="1"/>
  <c r="G4" i="1" l="1"/>
  <c r="G6" i="1" s="1"/>
  <c r="H4" i="1" l="1"/>
  <c r="H6" i="1" s="1"/>
  <c r="I4" i="1" l="1"/>
</calcChain>
</file>

<file path=xl/sharedStrings.xml><?xml version="1.0" encoding="utf-8"?>
<sst xmlns="http://schemas.openxmlformats.org/spreadsheetml/2006/main" count="25" uniqueCount="23">
  <si>
    <t>Please fill in the yellow cells. The calculation assumes that your fellowship starts the first day of the month.</t>
  </si>
  <si>
    <t>Duration* of fellowship (months)</t>
  </si>
  <si>
    <t>Start month (1 to 12)</t>
  </si>
  <si>
    <t>Year 1: #months with full rate</t>
  </si>
  <si>
    <t>Year 2: #months with full  rate</t>
  </si>
  <si>
    <t>Year 2: #months with 50%  rate</t>
  </si>
  <si>
    <t xml:space="preserve">Year 3:  #months with 50% rate </t>
  </si>
  <si>
    <t xml:space="preserve">Year 4:  #months with 50% rate </t>
  </si>
  <si>
    <t>yes</t>
  </si>
  <si>
    <t>no</t>
  </si>
  <si>
    <t>Do you bring family with you?</t>
  </si>
  <si>
    <t>Overseas grant/month</t>
  </si>
  <si>
    <t>Year 1: TOPP-UT</t>
  </si>
  <si>
    <t>Year 2: TOPP-UT</t>
  </si>
  <si>
    <t>Year 3: TOPP-UT</t>
  </si>
  <si>
    <t>Year 4: TOPP-UT</t>
  </si>
  <si>
    <t>Total</t>
  </si>
  <si>
    <t>* If you have already started your fellowship, then you must enter the remaining months</t>
  </si>
  <si>
    <t>Family- 2023</t>
  </si>
  <si>
    <t>NOK/month</t>
  </si>
  <si>
    <t>Single- 2023</t>
  </si>
  <si>
    <t xml:space="preserve">Year 5:  #months with 50% rate </t>
  </si>
  <si>
    <t>Year 5: TOPP-UT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</si>
</sst>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3" fontId="0" fillId="2" borderId="8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0" fillId="6" borderId="8" xfId="0" applyNumberFormat="1" applyFill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0" fillId="5" borderId="5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0" borderId="0" xfId="1" applyNumberFormat="1" applyFont="1"/>
    <xf numFmtId="0" fontId="0" fillId="0" borderId="6" xfId="0" applyBorder="1" applyAlignment="1">
      <alignment horizontal="center" wrapText="1"/>
    </xf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0" fillId="5" borderId="7" xfId="0" applyFill="1" applyBorder="1" applyAlignment="1" applyProtection="1">
      <alignment horizontal="center"/>
      <protection locked="0"/>
    </xf>
    <xf numFmtId="3" fontId="0" fillId="7" borderId="8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3" fontId="0" fillId="4" borderId="8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1" xfId="0" applyFill="1" applyBorder="1" applyAlignment="1">
      <alignment horizontal="left" wrapText="1"/>
    </xf>
    <xf numFmtId="3" fontId="0" fillId="2" borderId="12" xfId="0" applyNumberFormat="1" applyFill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8A629-DD45-44DA-BA98-5CBEA1636995}">
  <dimension ref="B1:L11"/>
  <sheetViews>
    <sheetView tabSelected="1" zoomScaleNormal="100" zoomScaleSheetLayoutView="120" workbookViewId="0">
      <selection activeCell="B4" sqref="B4"/>
    </sheetView>
  </sheetViews>
  <sheetFormatPr baseColWidth="10" defaultColWidth="11.5703125" defaultRowHeight="15" x14ac:dyDescent="0.25"/>
  <cols>
    <col min="1" max="1" width="4.5703125" customWidth="1"/>
    <col min="2" max="10" width="14.7109375" customWidth="1"/>
    <col min="12" max="12" width="0" hidden="1" customWidth="1"/>
  </cols>
  <sheetData>
    <row r="1" spans="2:12" ht="15.75" thickBot="1" x14ac:dyDescent="0.3"/>
    <row r="2" spans="2:12" x14ac:dyDescent="0.25">
      <c r="B2" s="31" t="s">
        <v>0</v>
      </c>
      <c r="C2" s="32"/>
      <c r="D2" s="32"/>
      <c r="E2" s="32"/>
      <c r="F2" s="32"/>
      <c r="G2" s="32"/>
      <c r="H2" s="32"/>
      <c r="I2" s="34"/>
      <c r="J2" s="33"/>
    </row>
    <row r="3" spans="2:12" s="1" customFormat="1" ht="45" x14ac:dyDescent="0.25">
      <c r="B3" s="12" t="s">
        <v>1</v>
      </c>
      <c r="C3" s="11" t="s">
        <v>2</v>
      </c>
      <c r="D3" s="2" t="s">
        <v>3</v>
      </c>
      <c r="E3" s="7" t="s">
        <v>4</v>
      </c>
      <c r="F3" s="7" t="s">
        <v>5</v>
      </c>
      <c r="G3" s="3" t="s">
        <v>6</v>
      </c>
      <c r="H3" s="9" t="s">
        <v>7</v>
      </c>
      <c r="I3" s="2" t="s">
        <v>21</v>
      </c>
      <c r="J3" s="24"/>
      <c r="L3" s="1" t="s">
        <v>8</v>
      </c>
    </row>
    <row r="4" spans="2:12" x14ac:dyDescent="0.25">
      <c r="B4" s="21">
        <v>48</v>
      </c>
      <c r="C4" s="22">
        <v>7</v>
      </c>
      <c r="D4" s="4">
        <f>IF(TotMnd&gt;12-(StartMnd-1),12-(StartMnd-1),TotMnd)</f>
        <v>6</v>
      </c>
      <c r="E4" s="8">
        <f>IF(TotMnd&lt;=År1,0,IF(TotMnd&gt;=12,12-År1,TotMnd-År1))</f>
        <v>6</v>
      </c>
      <c r="F4" s="8">
        <f>IF(TotMnd&lt;=(År1+År2full),0,IF(TotMnd&gt;=(12+År1),12-År2full,TotMnd-År1-År2full))</f>
        <v>6</v>
      </c>
      <c r="G4" s="5">
        <f>IF(TotMnd&lt;=(År1+År2full+År250),0,IF(TotMnd&gt;=(12+År1+År2full+År250),12,TotMnd-(År1+År2full+År250)))</f>
        <v>12</v>
      </c>
      <c r="H4" s="10">
        <f>IF(TotMnd&lt;=(År1+År2full+År250+År3),0,IF(TotMnd&gt;=(12+År1+År2full+År250+År3),12,TotMnd-(År1+År2full+År250+År3)))</f>
        <v>12</v>
      </c>
      <c r="I4" s="4">
        <f>IF(TotMnd&lt;=(År1+År2full+År250+År3+År4),0,TotMnd-År1-År2full-År250-År3-År4)</f>
        <v>6</v>
      </c>
      <c r="J4" s="24"/>
      <c r="L4" t="s">
        <v>9</v>
      </c>
    </row>
    <row r="5" spans="2:12" ht="45" customHeight="1" x14ac:dyDescent="0.25">
      <c r="B5" s="12" t="s">
        <v>10</v>
      </c>
      <c r="C5" s="11" t="s">
        <v>11</v>
      </c>
      <c r="D5" s="13" t="s">
        <v>12</v>
      </c>
      <c r="E5" s="29" t="s">
        <v>13</v>
      </c>
      <c r="F5" s="29"/>
      <c r="G5" s="14" t="s">
        <v>14</v>
      </c>
      <c r="H5" s="15" t="s">
        <v>15</v>
      </c>
      <c r="I5" s="35" t="s">
        <v>22</v>
      </c>
      <c r="J5" s="16" t="s">
        <v>16</v>
      </c>
    </row>
    <row r="6" spans="2:12" ht="15.75" thickBot="1" x14ac:dyDescent="0.3">
      <c r="B6" s="27" t="s">
        <v>9</v>
      </c>
      <c r="C6" s="28">
        <f>IF(B6="yes",Family,IF(B6="no",Single,""))</f>
        <v>22000</v>
      </c>
      <c r="D6" s="17">
        <f>C6*År1</f>
        <v>132000</v>
      </c>
      <c r="E6" s="30">
        <f>C6*År2full+(C6/2*År250)</f>
        <v>198000</v>
      </c>
      <c r="F6" s="30"/>
      <c r="G6" s="18">
        <f>C6/2*År3</f>
        <v>132000</v>
      </c>
      <c r="H6" s="19">
        <f>C6/2*År4</f>
        <v>132000</v>
      </c>
      <c r="I6" s="36">
        <f>C6/2*År4</f>
        <v>132000</v>
      </c>
      <c r="J6" s="20">
        <f>D6+E6+G6+H6+I6</f>
        <v>726000</v>
      </c>
    </row>
    <row r="7" spans="2:12" ht="45" customHeight="1" x14ac:dyDescent="0.25">
      <c r="B7" t="s">
        <v>17</v>
      </c>
      <c r="J7" s="26"/>
    </row>
    <row r="8" spans="2:12" x14ac:dyDescent="0.25">
      <c r="F8" s="6"/>
      <c r="G8" s="6"/>
      <c r="J8" s="25"/>
    </row>
    <row r="9" spans="2:12" x14ac:dyDescent="0.25">
      <c r="B9" t="s">
        <v>18</v>
      </c>
      <c r="C9" s="23">
        <v>38000</v>
      </c>
      <c r="D9" t="s">
        <v>19</v>
      </c>
      <c r="F9" s="6"/>
      <c r="G9" s="6"/>
    </row>
    <row r="10" spans="2:12" x14ac:dyDescent="0.25">
      <c r="B10" t="s">
        <v>20</v>
      </c>
      <c r="C10" s="23">
        <v>22000</v>
      </c>
      <c r="D10" t="s">
        <v>19</v>
      </c>
      <c r="F10" s="6"/>
      <c r="G10" s="6"/>
    </row>
    <row r="11" spans="2:12" x14ac:dyDescent="0.25">
      <c r="H11" s="6"/>
      <c r="I11" s="6"/>
    </row>
  </sheetData>
  <sheetProtection algorithmName="SHA-512" hashValue="1gy7y6xVkw4gmVPFz6ky9krFNYq2hpjhcle0xC2Sue5f+cFsUCOiSpSrgJ6ekOKt0+AkdhiI4QHn6/gIL4lNeg==" saltValue="z0UU5s6VXZ0GXwnpX2YSGw==" spinCount="100000" sheet="1" objects="1" scenarios="1" selectLockedCells="1"/>
  <mergeCells count="3">
    <mergeCell ref="E5:F5"/>
    <mergeCell ref="E6:F6"/>
    <mergeCell ref="B2:J2"/>
  </mergeCells>
  <dataValidations count="3">
    <dataValidation type="decimal" allowBlank="1" showInputMessage="1" showErrorMessage="1" error="Please enter a digit between 1 and 36" sqref="B4" xr:uid="{085A5058-1DD0-4BC2-8BFF-6C5B5EE21FD0}">
      <formula1>1</formula1>
      <formula2>48</formula2>
    </dataValidation>
    <dataValidation type="whole" allowBlank="1" showInputMessage="1" showErrorMessage="1" sqref="C4" xr:uid="{6646747F-7089-49E2-B191-F294638A20A2}">
      <formula1>1</formula1>
      <formula2>12</formula2>
    </dataValidation>
    <dataValidation type="list" allowBlank="1" showInputMessage="1" showErrorMessage="1" sqref="B6" xr:uid="{109F6555-8DBA-4290-AE7F-B371DE388C79}">
      <formula1>$L$3:$L$5</formula1>
    </dataValidation>
  </dataValidation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A684245B605348B875572EBDF845D3" ma:contentTypeVersion="14" ma:contentTypeDescription="Create a new document." ma:contentTypeScope="" ma:versionID="cd8c017889a50e51f12d919b66cbb1a9">
  <xsd:schema xmlns:xsd="http://www.w3.org/2001/XMLSchema" xmlns:xs="http://www.w3.org/2001/XMLSchema" xmlns:p="http://schemas.microsoft.com/office/2006/metadata/properties" xmlns:ns2="0371177e-999e-4484-9773-2bdd55e8a00d" xmlns:ns3="f9e09c47-11e3-4c6b-9141-33f2d9d49a51" targetNamespace="http://schemas.microsoft.com/office/2006/metadata/properties" ma:root="true" ma:fieldsID="ce51b5923297b5d68f04cd8816132634" ns2:_="" ns3:_="">
    <xsd:import namespace="0371177e-999e-4484-9773-2bdd55e8a00d"/>
    <xsd:import namespace="f9e09c47-11e3-4c6b-9141-33f2d9d49a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1177e-999e-4484-9773-2bdd55e8a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09c47-11e3-4c6b-9141-33f2d9d49a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d609b95-5f28-4642-b710-72e1dd31d214}" ma:internalName="TaxCatchAll" ma:showField="CatchAllData" ma:web="f9e09c47-11e3-4c6b-9141-33f2d9d49a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s k w 5 V 0 q l v d y l A A A A 9 g A A A B I A H A B D b 2 5 m a W c v U G F j a 2 F n Z S 5 4 b W w g o h g A K K A U A A A A A A A A A A A A A A A A A A A A A A A A A A A A h Y 9 B D o I w F E S v Q r q n L Z g Y J J + y c C t q Y m L c 1 l q h E T 4 G i u V u L j y S V x C j q D u X 8 + Y t Z u 7 X G 6 R 9 V X o X 3 b S m x o Q E l B N P o 6 o P B v O E d P b o R y Q V s J b q J H P t D T K 2 c d 8 e E l J Y e 4 4 Z c 8 5 R N 6 F 1 k 7 O Q 8 4 D t s s V G F b q S 5 C O b / 7 J v s L U S l S Y C t q 8 x I q Q B j + g s m l I O b I S Q G f w K 4 b D 3 2 f 5 A m H e l 7 R o t c O 8 v V 8 D G C O z 9 Q T w A U E s D B B Q A A g A I A L J M O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y T D l X K I p H u A 4 A A A A R A A A A E w A c A E Z v c m 1 1 b G F z L 1 N l Y 3 R p b 2 4 x L m 0 g o h g A K K A U A A A A A A A A A A A A A A A A A A A A A A A A A A A A K 0 5 N L s n M z 1 M I h t C G 1 g B Q S w E C L Q A U A A I A C A C y T D l X S q W 9 3 K U A A A D 2 A A A A E g A A A A A A A A A A A A A A A A A A A A A A Q 2 9 u Z m l n L 1 B h Y 2 t h Z 2 U u e G 1 s U E s B A i 0 A F A A C A A g A s k w 5 V w / K 6 a u k A A A A 6 Q A A A B M A A A A A A A A A A A A A A A A A 8 Q A A A F t D b 2 5 0 Z W 5 0 X 1 R 5 c G V z X S 5 4 b W x Q S w E C L Q A U A A I A C A C y T D l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H w P k o 1 Y T M E K Y p b N i H n d H x w A A A A A C A A A A A A A D Z g A A w A A A A B A A A A A s w Z z y / i k R h 5 f v e x e F i X u 0 A A A A A A S A A A C g A A A A E A A A A C x B x 0 l 2 s 5 f i L j O H W S 2 T b D N Q A A A A 2 d / F T T m 1 X Y X M r l 6 N t + X q N A y h y Y T i j A a J o b S n h o 2 + L / 1 0 D W v A I n O L B k 6 e j u i / T 9 j X n G M R X L S X Y M 9 N Y B C Y e 6 2 P 3 Q U j N L k n H T C x Z k d M 0 q c w 5 2 g U A A A A z P F 7 y R + g 0 b N e l L s F 9 3 V m Y / D 3 d 7 o = < / D a t a M a s h u p > 
</file>

<file path=customXml/itemProps1.xml><?xml version="1.0" encoding="utf-8"?>
<ds:datastoreItem xmlns:ds="http://schemas.openxmlformats.org/officeDocument/2006/customXml" ds:itemID="{742AE5DC-8834-4989-AF63-6250D1954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1177e-999e-4484-9773-2bdd55e8a00d"/>
    <ds:schemaRef ds:uri="f9e09c47-11e3-4c6b-9141-33f2d9d49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ECC5BC-288D-4ADC-BB53-EFF3D73804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51B7B6-096C-47F8-AFEC-8B294A2F4F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9</vt:i4>
      </vt:variant>
    </vt:vector>
  </HeadingPairs>
  <TitlesOfParts>
    <vt:vector size="10" baseType="lpstr">
      <vt:lpstr>Ark1</vt:lpstr>
      <vt:lpstr>Family</vt:lpstr>
      <vt:lpstr>Single</vt:lpstr>
      <vt:lpstr>StartMnd</vt:lpstr>
      <vt:lpstr>TotMnd</vt:lpstr>
      <vt:lpstr>År1</vt:lpstr>
      <vt:lpstr>År250</vt:lpstr>
      <vt:lpstr>År2full</vt:lpstr>
      <vt:lpstr>År3</vt:lpstr>
      <vt:lpstr>År4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Berit Sundby Avset</dc:creator>
  <cp:keywords/>
  <dc:description/>
  <cp:lastModifiedBy>Berit Sundby Avset</cp:lastModifiedBy>
  <cp:revision/>
  <dcterms:created xsi:type="dcterms:W3CDTF">2019-10-03T12:56:49Z</dcterms:created>
  <dcterms:modified xsi:type="dcterms:W3CDTF">2023-09-25T07:50:33Z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2022-02-07T15:09:05Z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b69101a2-06e6-4301-a4eb-68e4e0d6ccc3</vt:lpwstr>
  </property>
  <property fmtid="{D5CDD505-2E9C-101B-9397-08002B2CF9AE}" pid="8" name="MSIP_Label_c57cc846-0bc0-43b9-8353-a5d3a5c07e06_ContentBits">
    <vt:lpwstr>0</vt:lpwstr>
  </property>
</Properties>
</file>