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Instituttsektor\2017\"/>
    </mc:Choice>
  </mc:AlternateContent>
  <xr:revisionPtr revIDLastSave="0" documentId="10_ncr:100000_{4146A5D4-C691-4C16-B13F-FA90B290509E}" xr6:coauthVersionLast="31" xr6:coauthVersionMax="31" xr10:uidLastSave="{00000000-0000-0000-0000-000000000000}"/>
  <bookViews>
    <workbookView xWindow="0" yWindow="0" windowWidth="28800" windowHeight="11325" xr2:uid="{00000000-000D-0000-FFFF-FFFF00000000}"/>
  </bookViews>
  <sheets>
    <sheet name="Innhold" sheetId="10" r:id="rId1"/>
    <sheet name="A.8.1" sheetId="6" r:id="rId2"/>
    <sheet name="A.8.2" sheetId="2" r:id="rId3"/>
    <sheet name="A.8.3" sheetId="7" r:id="rId4"/>
    <sheet name="A.8.4" sheetId="3" r:id="rId5"/>
    <sheet name="A.8.5" sheetId="8" r:id="rId6"/>
    <sheet name="A.8.6" sheetId="9" r:id="rId7"/>
  </sheets>
  <definedNames>
    <definedName name="_xlnm.Print_Area" localSheetId="1">'A.8.1'!$A$1:$J$14</definedName>
    <definedName name="_xlnm.Print_Area" localSheetId="2">'A.8.2'!$A$1:$K$15</definedName>
    <definedName name="_xlnm.Print_Area" localSheetId="3">'A.8.3'!$A$1:$L$20</definedName>
    <definedName name="_xlnm.Print_Area" localSheetId="4">'A.8.4'!$A$1:$K$21</definedName>
    <definedName name="_xlnm.Print_Area" localSheetId="5">'A.8.5'!$A$1:$G$13</definedName>
    <definedName name="_xlnm.Print_Area" localSheetId="6">'A.8.6'!$A$1:$I$19</definedName>
  </definedNames>
  <calcPr calcId="179017"/>
</workbook>
</file>

<file path=xl/calcChain.xml><?xml version="1.0" encoding="utf-8"?>
<calcChain xmlns="http://schemas.openxmlformats.org/spreadsheetml/2006/main">
  <c r="D10" i="8" l="1"/>
  <c r="C10" i="8"/>
  <c r="B11" i="9" l="1"/>
  <c r="B14" i="9" s="1"/>
  <c r="C11" i="9"/>
  <c r="F12" i="3" l="1"/>
  <c r="C12" i="3" l="1"/>
  <c r="B12" i="3" l="1"/>
  <c r="F11" i="7"/>
  <c r="C11" i="7"/>
  <c r="B11" i="7" l="1"/>
  <c r="F11" i="2"/>
  <c r="C9" i="10" l="1"/>
  <c r="C8" i="10"/>
  <c r="C7" i="10"/>
  <c r="C6" i="10"/>
  <c r="C5" i="10"/>
  <c r="C4" i="10"/>
  <c r="D12" i="7" l="1"/>
  <c r="E10" i="8" l="1"/>
  <c r="F10" i="6"/>
  <c r="B9" i="10" l="1"/>
  <c r="B8" i="10"/>
  <c r="B7" i="10"/>
  <c r="B6" i="10"/>
  <c r="B5" i="10"/>
  <c r="B4" i="10"/>
  <c r="C14" i="9"/>
  <c r="D11" i="9"/>
  <c r="D14" i="9" s="1"/>
  <c r="E11" i="9"/>
  <c r="E14" i="9" s="1"/>
  <c r="B10" i="8"/>
  <c r="C9" i="3"/>
  <c r="F9" i="3"/>
  <c r="C10" i="3"/>
  <c r="F10" i="3"/>
  <c r="C11" i="3"/>
  <c r="F11" i="3"/>
  <c r="D13" i="3"/>
  <c r="D16" i="3" s="1"/>
  <c r="E13" i="3"/>
  <c r="E16" i="3" s="1"/>
  <c r="G13" i="3"/>
  <c r="G16" i="3" s="1"/>
  <c r="H13" i="3"/>
  <c r="H16" i="3" s="1"/>
  <c r="I13" i="3"/>
  <c r="I16" i="3" s="1"/>
  <c r="J13" i="3"/>
  <c r="J16" i="3" s="1"/>
  <c r="K13" i="3"/>
  <c r="K16" i="3" s="1"/>
  <c r="C14" i="3"/>
  <c r="F14" i="3"/>
  <c r="C15" i="3"/>
  <c r="F15" i="3"/>
  <c r="C8" i="7"/>
  <c r="F8" i="7"/>
  <c r="C9" i="7"/>
  <c r="F9" i="7"/>
  <c r="C10" i="7"/>
  <c r="F10" i="7"/>
  <c r="D15" i="7"/>
  <c r="E12" i="7"/>
  <c r="E15" i="7" s="1"/>
  <c r="G12" i="7"/>
  <c r="G15" i="7" s="1"/>
  <c r="H12" i="7"/>
  <c r="H15" i="7" s="1"/>
  <c r="C13" i="7"/>
  <c r="F13" i="7"/>
  <c r="C14" i="7"/>
  <c r="F14" i="7"/>
  <c r="C9" i="2"/>
  <c r="F9" i="2"/>
  <c r="C10" i="2"/>
  <c r="F10" i="2"/>
  <c r="C11" i="2"/>
  <c r="D12" i="2"/>
  <c r="E12" i="2"/>
  <c r="G12" i="2"/>
  <c r="H12" i="2"/>
  <c r="I12" i="2"/>
  <c r="J12" i="2"/>
  <c r="K12" i="2"/>
  <c r="C8" i="6"/>
  <c r="F8" i="6"/>
  <c r="C9" i="6"/>
  <c r="F9" i="6"/>
  <c r="C10" i="6"/>
  <c r="D11" i="6"/>
  <c r="E11" i="6"/>
  <c r="G11" i="6"/>
  <c r="H11" i="6"/>
  <c r="F12" i="7" l="1"/>
  <c r="F15" i="7" s="1"/>
  <c r="C12" i="2"/>
  <c r="C12" i="7"/>
  <c r="B10" i="2"/>
  <c r="C13" i="3"/>
  <c r="C16" i="3" s="1"/>
  <c r="B9" i="2"/>
  <c r="B8" i="7"/>
  <c r="B10" i="6"/>
  <c r="B9" i="6"/>
  <c r="B13" i="7"/>
  <c r="B10" i="7"/>
  <c r="B11" i="3"/>
  <c r="B9" i="3"/>
  <c r="B14" i="3"/>
  <c r="B14" i="7"/>
  <c r="B15" i="3"/>
  <c r="B10" i="3"/>
  <c r="C15" i="7"/>
  <c r="B9" i="7"/>
  <c r="C11" i="6"/>
  <c r="F11" i="6"/>
  <c r="F12" i="2"/>
  <c r="B11" i="2"/>
  <c r="F13" i="3"/>
  <c r="F16" i="3" s="1"/>
  <c r="B8" i="6"/>
  <c r="B12" i="2" l="1"/>
  <c r="B11" i="6"/>
  <c r="B12" i="7"/>
  <c r="B15" i="7" s="1"/>
  <c r="B13" i="3"/>
  <c r="B16" i="3" l="1"/>
</calcChain>
</file>

<file path=xl/sharedStrings.xml><?xml version="1.0" encoding="utf-8"?>
<sst xmlns="http://schemas.openxmlformats.org/spreadsheetml/2006/main" count="164" uniqueCount="69">
  <si>
    <t>Totalt</t>
  </si>
  <si>
    <t>Tabell A.8.2</t>
  </si>
  <si>
    <t>Type</t>
  </si>
  <si>
    <t>Næringslivet</t>
  </si>
  <si>
    <t>Offentlige kilder</t>
  </si>
  <si>
    <t>Dep., fylker,
kommuner
og off. fond</t>
  </si>
  <si>
    <t>Næringslivsrettede institutter</t>
  </si>
  <si>
    <t>Offentlig rettede institutter</t>
  </si>
  <si>
    <t>Tabell A.8.4</t>
  </si>
  <si>
    <t>Primærnæringsinstitutter</t>
  </si>
  <si>
    <t>Teknisk-industrielle institutter</t>
  </si>
  <si>
    <r>
      <t>Sum forskningsinstitutter</t>
    </r>
    <r>
      <rPr>
        <b/>
        <vertAlign val="superscript"/>
        <sz val="10"/>
        <rFont val="Arial"/>
        <family val="2"/>
      </rPr>
      <t>1</t>
    </r>
  </si>
  <si>
    <t>Tabell A.8.1</t>
  </si>
  <si>
    <t>Driftsutgifter</t>
  </si>
  <si>
    <t>Kapitalutgifter</t>
  </si>
  <si>
    <t>Lønn</t>
  </si>
  <si>
    <t>Annen drift</t>
  </si>
  <si>
    <t>Bygg og anlegg</t>
  </si>
  <si>
    <t>Tabell A.8.3</t>
  </si>
  <si>
    <t>Instituttgrupper</t>
  </si>
  <si>
    <t>Tabell A.8.5</t>
  </si>
  <si>
    <t>FoU-personale</t>
  </si>
  <si>
    <t>FoU-årsverk</t>
  </si>
  <si>
    <t>Tabell A.8.6</t>
  </si>
  <si>
    <t xml:space="preserve">
Totalt</t>
  </si>
  <si>
    <t xml:space="preserve">
Andre</t>
  </si>
  <si>
    <t>Forskningsråd</t>
  </si>
  <si>
    <t>Oljeselskaper</t>
  </si>
  <si>
    <t>Samfunnsvitenskapelige institutter</t>
  </si>
  <si>
    <t>Utland</t>
  </si>
  <si>
    <t xml:space="preserve">Industri 
</t>
  </si>
  <si>
    <t xml:space="preserve">og øvrig </t>
  </si>
  <si>
    <t>næringsliv</t>
  </si>
  <si>
    <t xml:space="preserve">Dep., fylker,
</t>
  </si>
  <si>
    <t>kommuner</t>
  </si>
  <si>
    <t>og off. fond</t>
  </si>
  <si>
    <t>Andre</t>
  </si>
  <si>
    <t>Herav: EU-</t>
  </si>
  <si>
    <t>kommisjonen</t>
  </si>
  <si>
    <t>Utstyr og</t>
  </si>
  <si>
    <t>instrumenter</t>
  </si>
  <si>
    <t>Forskere/faglig personale</t>
  </si>
  <si>
    <t>Nummer</t>
  </si>
  <si>
    <t>Tittel</t>
  </si>
  <si>
    <t>Merknad</t>
  </si>
  <si>
    <t>A.8.1</t>
  </si>
  <si>
    <t>A.8.2</t>
  </si>
  <si>
    <t>A.8.3</t>
  </si>
  <si>
    <t>A.8.4</t>
  </si>
  <si>
    <t>A.8.5</t>
  </si>
  <si>
    <t>A.8.6</t>
  </si>
  <si>
    <t>..</t>
  </si>
  <si>
    <t>Kilde: NIFU/FoU-statistikk</t>
  </si>
  <si>
    <r>
      <t>Andre institusjoner</t>
    </r>
    <r>
      <rPr>
        <vertAlign val="superscript"/>
        <sz val="10"/>
        <rFont val="Arial"/>
        <family val="2"/>
      </rPr>
      <t>2</t>
    </r>
  </si>
  <si>
    <t>Miljøinstitutter</t>
  </si>
  <si>
    <r>
      <t xml:space="preserve">2 </t>
    </r>
    <r>
      <rPr>
        <sz val="8"/>
        <rFont val="Arial"/>
        <family val="2"/>
      </rPr>
      <t xml:space="preserve">Omfatter forskningsinstitutter som </t>
    </r>
    <r>
      <rPr>
        <i/>
        <sz val="8"/>
        <rFont val="Arial"/>
        <family val="2"/>
      </rPr>
      <t>ikke</t>
    </r>
    <r>
      <rPr>
        <sz val="8"/>
        <rFont val="Arial"/>
        <family val="2"/>
      </rPr>
      <t xml:space="preserve"> er omfattet av Retningslinjer for statlig basisfinansiering, og andre institusjoner med FoU-virksomhet.</t>
    </r>
  </si>
  <si>
    <r>
      <t>1</t>
    </r>
    <r>
      <rPr>
        <sz val="8"/>
        <rFont val="Arial"/>
        <family val="2"/>
      </rPr>
      <t xml:space="preserve"> Omfatter forskningsinstitutter som er underlagt Retningslinjer for statlig basisfinansiering av forskningsinstitutter.</t>
    </r>
  </si>
  <si>
    <r>
      <t>Herav: Helseforetak uten universitetssykehusfunksjoner m.m.</t>
    </r>
    <r>
      <rPr>
        <vertAlign val="superscript"/>
        <sz val="10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</si>
  <si>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Inkl. private, ideelle sykehus med driftsavtale med et regionalt helseforetak.</t>
    </r>
  </si>
  <si>
    <r>
      <t>Herav: Helseforetak uten universitetssykehusfunksjoner m.m.</t>
    </r>
    <r>
      <rPr>
        <vertAlign val="superscript"/>
        <sz val="10"/>
        <rFont val="Arial"/>
        <family val="2"/>
      </rPr>
      <t>3</t>
    </r>
  </si>
  <si>
    <r>
      <t>3</t>
    </r>
    <r>
      <rPr>
        <sz val="8"/>
        <rFont val="Arial"/>
        <family val="2"/>
      </rPr>
      <t xml:space="preserve"> Inkl. private, ideelle sykehus med driftsavtale med et regionalt helseforetak.</t>
    </r>
  </si>
  <si>
    <t>A.8 FoU-statistikk instituttsektoren 2017</t>
  </si>
  <si>
    <t>Totale FoU-utgifter i instituttsektoren etter utgiftstype, fordelt på offentlig rettede og næringslivsrettede institutter i 2017. Mill. kr.</t>
  </si>
  <si>
    <t>FoU-personale og FoU-årsverk i instituttsektoren etter gruppe av institutter i 2017.</t>
  </si>
  <si>
    <t>FoU-personale og FoU-årsverk i instituttsektoren fordelt på offentlig rettede og næringslivsrettede institutter i 2017.</t>
  </si>
  <si>
    <t>Totale FoU-utgifter i instituttsektoren etter finansieringskilde og gruppe av institutter i 2017. Mill. kr.</t>
  </si>
  <si>
    <t>Totale FoU-utgifter i instituttsektoren etter utgiftstype og gruppe av institutter i 2017. Mill. kr.</t>
  </si>
  <si>
    <t>Totale FoU-utgifter i instituttsektoren etter finansieringskilde, fordelt på offentlig rettede og næringslivsrettede institutter i 2017. Mill. kr.</t>
  </si>
  <si>
    <t>Sist oppdatert 18.12.2018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</si>
</sst>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_-* #,##0.0_-;\-* #,##0.0_-;_-* &quot;-&quot;?_-;_-@_-"/>
  </numFmts>
  <fonts count="18" x14ac:knownFonts="1">
    <font>
      <sz val="10"/>
      <name val="Arial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i/>
      <sz val="9"/>
      <name val="Arial"/>
      <family val="2"/>
    </font>
    <font>
      <vertAlign val="superscript"/>
      <sz val="10"/>
      <name val="Arial"/>
      <family val="2"/>
    </font>
    <font>
      <b/>
      <sz val="14"/>
      <color indexed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indexed="10"/>
      </left>
      <right style="thin">
        <color indexed="1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10"/>
      </left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/>
      <bottom style="thin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indexed="10"/>
      </bottom>
      <diagonal/>
    </border>
    <border>
      <left/>
      <right style="thin">
        <color rgb="FFFF0000"/>
      </right>
      <top style="thin">
        <color indexed="10"/>
      </top>
      <bottom/>
      <diagonal/>
    </border>
    <border>
      <left/>
      <right style="thin">
        <color rgb="FFFF0000"/>
      </right>
      <top/>
      <bottom style="thin">
        <color indexed="1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13">
    <xf numFmtId="0" fontId="0" fillId="0" borderId="0"/>
    <xf numFmtId="0" fontId="1" fillId="0" borderId="0"/>
    <xf numFmtId="0" fontId="2" fillId="0" borderId="0">
      <alignment horizontal="left"/>
    </xf>
    <xf numFmtId="0" fontId="3" fillId="0" borderId="1">
      <alignment horizontal="right" vertical="center"/>
    </xf>
    <xf numFmtId="0" fontId="4" fillId="0" borderId="2">
      <alignment vertical="center"/>
    </xf>
    <xf numFmtId="1" fontId="5" fillId="0" borderId="2"/>
    <xf numFmtId="0" fontId="6" fillId="0" borderId="0"/>
    <xf numFmtId="0" fontId="7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4" fillId="0" borderId="0" applyNumberFormat="0" applyFont="0" applyFill="0" applyBorder="0" applyAlignment="0" applyProtection="0"/>
    <xf numFmtId="164" fontId="17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1"/>
    <xf numFmtId="0" fontId="10" fillId="0" borderId="0" xfId="0" applyFont="1" applyBorder="1"/>
    <xf numFmtId="0" fontId="0" fillId="0" borderId="0" xfId="0" applyBorder="1"/>
    <xf numFmtId="165" fontId="4" fillId="0" borderId="2" xfId="4" applyNumberFormat="1">
      <alignment vertical="center"/>
    </xf>
    <xf numFmtId="165" fontId="5" fillId="0" borderId="2" xfId="5" applyNumberFormat="1"/>
    <xf numFmtId="0" fontId="5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Alignment="1" applyProtection="1">
      <alignment vertical="top"/>
      <protection locked="0"/>
    </xf>
    <xf numFmtId="165" fontId="5" fillId="0" borderId="0" xfId="0" applyNumberFormat="1" applyFont="1" applyBorder="1"/>
    <xf numFmtId="0" fontId="11" fillId="0" borderId="0" xfId="7" applyFont="1"/>
    <xf numFmtId="0" fontId="0" fillId="0" borderId="0" xfId="0" applyBorder="1" applyAlignment="1">
      <alignment horizontal="center"/>
    </xf>
    <xf numFmtId="3" fontId="4" fillId="0" borderId="2" xfId="4" applyNumberFormat="1">
      <alignment vertical="center"/>
    </xf>
    <xf numFmtId="3" fontId="5" fillId="0" borderId="2" xfId="5" applyNumberFormat="1"/>
    <xf numFmtId="0" fontId="6" fillId="0" borderId="0" xfId="6" applyFont="1"/>
    <xf numFmtId="3" fontId="5" fillId="0" borderId="0" xfId="5" applyNumberFormat="1" applyFill="1" applyBorder="1"/>
    <xf numFmtId="3" fontId="4" fillId="0" borderId="0" xfId="4" applyNumberFormat="1" applyFill="1" applyBorder="1">
      <alignment vertical="center"/>
    </xf>
    <xf numFmtId="0" fontId="3" fillId="0" borderId="3" xfId="3" applyFont="1" applyBorder="1" applyAlignment="1">
      <alignment horizontal="right" vertical="top" wrapText="1"/>
    </xf>
    <xf numFmtId="3" fontId="4" fillId="0" borderId="0" xfId="4" applyNumberFormat="1" applyFont="1" applyFill="1" applyBorder="1">
      <alignment vertical="center"/>
    </xf>
    <xf numFmtId="3" fontId="0" fillId="0" borderId="0" xfId="0" applyNumberFormat="1"/>
    <xf numFmtId="0" fontId="13" fillId="0" borderId="0" xfId="0" applyFont="1" applyBorder="1"/>
    <xf numFmtId="0" fontId="2" fillId="0" borderId="0" xfId="2" quotePrefix="1" applyFont="1" applyAlignment="1">
      <alignment horizontal="left"/>
    </xf>
    <xf numFmtId="3" fontId="4" fillId="0" borderId="0" xfId="4" applyNumberFormat="1" applyBorder="1">
      <alignment vertical="center"/>
    </xf>
    <xf numFmtId="3" fontId="5" fillId="0" borderId="0" xfId="5" applyNumberFormat="1" applyBorder="1"/>
    <xf numFmtId="0" fontId="4" fillId="0" borderId="2" xfId="4" applyBorder="1">
      <alignment vertical="center"/>
    </xf>
    <xf numFmtId="0" fontId="4" fillId="0" borderId="2" xfId="4" applyFont="1" applyBorder="1">
      <alignment vertical="center"/>
    </xf>
    <xf numFmtId="1" fontId="5" fillId="0" borderId="2" xfId="5" applyFont="1" applyBorder="1"/>
    <xf numFmtId="1" fontId="5" fillId="0" borderId="2" xfId="5" applyBorder="1"/>
    <xf numFmtId="3" fontId="5" fillId="0" borderId="2" xfId="5" applyNumberFormat="1" applyBorder="1"/>
    <xf numFmtId="165" fontId="5" fillId="0" borderId="2" xfId="5" applyNumberFormat="1" applyFont="1" applyBorder="1"/>
    <xf numFmtId="165" fontId="5" fillId="0" borderId="2" xfId="5" applyNumberFormat="1" applyBorder="1"/>
    <xf numFmtId="165" fontId="4" fillId="0" borderId="0" xfId="4" applyNumberFormat="1" applyBorder="1">
      <alignment vertical="center"/>
    </xf>
    <xf numFmtId="165" fontId="5" fillId="0" borderId="0" xfId="5" applyNumberFormat="1" applyBorder="1"/>
    <xf numFmtId="165" fontId="0" fillId="0" borderId="0" xfId="0" applyNumberFormat="1" applyBorder="1"/>
    <xf numFmtId="0" fontId="3" fillId="0" borderId="3" xfId="3" applyFont="1" applyBorder="1" applyAlignment="1">
      <alignment horizontal="right" vertical="center" wrapText="1"/>
    </xf>
    <xf numFmtId="0" fontId="3" fillId="0" borderId="3" xfId="3" applyBorder="1" applyAlignment="1">
      <alignment horizontal="right" vertical="center" wrapText="1"/>
    </xf>
    <xf numFmtId="0" fontId="3" fillId="0" borderId="4" xfId="3" applyBorder="1" applyAlignment="1">
      <alignment horizontal="right" vertical="center" wrapText="1"/>
    </xf>
    <xf numFmtId="0" fontId="3" fillId="0" borderId="3" xfId="3" applyBorder="1" applyAlignment="1">
      <alignment horizontal="right" vertical="top" wrapText="1"/>
    </xf>
    <xf numFmtId="0" fontId="3" fillId="0" borderId="4" xfId="3" applyFont="1" applyBorder="1" applyAlignment="1">
      <alignment horizontal="right" vertical="top" wrapText="1"/>
    </xf>
    <xf numFmtId="0" fontId="3" fillId="0" borderId="0" xfId="3" applyFont="1" applyBorder="1" applyAlignment="1">
      <alignment horizontal="right" vertical="top" wrapText="1"/>
    </xf>
    <xf numFmtId="0" fontId="3" fillId="0" borderId="0" xfId="3" applyBorder="1" applyAlignment="1">
      <alignment horizontal="right" vertical="top" wrapText="1"/>
    </xf>
    <xf numFmtId="0" fontId="3" fillId="0" borderId="10" xfId="3" applyFont="1" applyBorder="1" applyAlignment="1">
      <alignment horizontal="right" vertical="top" wrapText="1"/>
    </xf>
    <xf numFmtId="0" fontId="3" fillId="0" borderId="11" xfId="3" applyFont="1" applyBorder="1" applyAlignment="1">
      <alignment horizontal="right" vertical="top" wrapText="1"/>
    </xf>
    <xf numFmtId="0" fontId="3" fillId="0" borderId="12" xfId="3" applyFont="1" applyBorder="1" applyAlignment="1">
      <alignment horizontal="right" vertical="top" wrapText="1"/>
    </xf>
    <xf numFmtId="0" fontId="3" fillId="0" borderId="12" xfId="3" applyBorder="1" applyAlignment="1">
      <alignment horizontal="right" vertical="top" wrapText="1"/>
    </xf>
    <xf numFmtId="165" fontId="4" fillId="0" borderId="13" xfId="4" applyNumberFormat="1" applyBorder="1">
      <alignment vertical="center"/>
    </xf>
    <xf numFmtId="0" fontId="3" fillId="0" borderId="14" xfId="3" applyFont="1" applyBorder="1" applyAlignment="1">
      <alignment horizontal="right" vertical="top" wrapText="1"/>
    </xf>
    <xf numFmtId="0" fontId="3" fillId="0" borderId="14" xfId="3" applyBorder="1" applyAlignment="1">
      <alignment horizontal="right" vertical="top" wrapText="1"/>
    </xf>
    <xf numFmtId="165" fontId="4" fillId="0" borderId="15" xfId="4" applyNumberFormat="1" applyBorder="1">
      <alignment vertical="center"/>
    </xf>
    <xf numFmtId="0" fontId="3" fillId="0" borderId="16" xfId="3" applyBorder="1" applyAlignment="1">
      <alignment horizontal="center" vertical="center" wrapText="1"/>
    </xf>
    <xf numFmtId="0" fontId="3" fillId="0" borderId="10" xfId="3" applyBorder="1" applyAlignment="1">
      <alignment horizontal="center" vertical="center" wrapText="1"/>
    </xf>
    <xf numFmtId="0" fontId="3" fillId="0" borderId="11" xfId="3" applyBorder="1" applyAlignment="1">
      <alignment horizontal="right" vertical="top" wrapText="1"/>
    </xf>
    <xf numFmtId="0" fontId="3" fillId="0" borderId="17" xfId="3" applyBorder="1" applyAlignment="1">
      <alignment horizontal="right" vertical="top" wrapText="1"/>
    </xf>
    <xf numFmtId="0" fontId="3" fillId="0" borderId="0" xfId="3" applyFont="1" applyBorder="1" applyAlignment="1">
      <alignment horizontal="right" vertical="center" wrapText="1"/>
    </xf>
    <xf numFmtId="0" fontId="3" fillId="0" borderId="0" xfId="3" applyBorder="1" applyAlignment="1">
      <alignment horizontal="right" vertical="center" wrapText="1"/>
    </xf>
    <xf numFmtId="0" fontId="3" fillId="0" borderId="5" xfId="3" applyFont="1" applyBorder="1" applyAlignment="1">
      <alignment horizontal="right" vertical="center" wrapText="1"/>
    </xf>
    <xf numFmtId="0" fontId="3" fillId="0" borderId="18" xfId="3" applyFont="1" applyBorder="1" applyAlignment="1">
      <alignment horizontal="right" vertical="center" wrapText="1"/>
    </xf>
    <xf numFmtId="0" fontId="3" fillId="0" borderId="11" xfId="3" applyBorder="1" applyAlignment="1">
      <alignment horizontal="right" vertical="center" wrapText="1"/>
    </xf>
    <xf numFmtId="0" fontId="3" fillId="0" borderId="12" xfId="3" applyBorder="1" applyAlignment="1">
      <alignment horizontal="right" vertical="center" wrapText="1"/>
    </xf>
    <xf numFmtId="0" fontId="3" fillId="0" borderId="6" xfId="3" applyFont="1" applyBorder="1" applyAlignment="1">
      <alignment horizontal="right" vertical="top" wrapText="1"/>
    </xf>
    <xf numFmtId="0" fontId="3" fillId="0" borderId="19" xfId="3" applyFont="1" applyBorder="1" applyAlignment="1">
      <alignment horizontal="right" vertical="top" wrapText="1"/>
    </xf>
    <xf numFmtId="0" fontId="3" fillId="0" borderId="20" xfId="3" applyFont="1" applyBorder="1" applyAlignment="1">
      <alignment horizontal="right" vertical="top" wrapText="1"/>
    </xf>
    <xf numFmtId="0" fontId="3" fillId="0" borderId="18" xfId="3" applyFont="1" applyBorder="1" applyAlignment="1">
      <alignment horizontal="right" vertical="top" wrapText="1"/>
    </xf>
    <xf numFmtId="0" fontId="3" fillId="0" borderId="3" xfId="3" applyBorder="1">
      <alignment horizontal="right" vertical="center"/>
    </xf>
    <xf numFmtId="0" fontId="3" fillId="0" borderId="3" xfId="3" applyFont="1" applyBorder="1">
      <alignment horizontal="right" vertical="center"/>
    </xf>
    <xf numFmtId="0" fontId="3" fillId="0" borderId="4" xfId="3" applyFont="1" applyBorder="1">
      <alignment horizontal="right" vertical="center"/>
    </xf>
    <xf numFmtId="0" fontId="3" fillId="0" borderId="6" xfId="3" applyBorder="1">
      <alignment horizontal="right" vertical="center"/>
    </xf>
    <xf numFmtId="0" fontId="3" fillId="0" borderId="21" xfId="3" applyFont="1" applyBorder="1" applyAlignment="1"/>
    <xf numFmtId="0" fontId="3" fillId="0" borderId="17" xfId="3" applyFont="1" applyBorder="1" applyAlignment="1"/>
    <xf numFmtId="0" fontId="3" fillId="0" borderId="22" xfId="3" applyBorder="1" applyAlignment="1"/>
    <xf numFmtId="0" fontId="3" fillId="0" borderId="21" xfId="3" applyFont="1" applyBorder="1" applyAlignment="1">
      <alignment horizontal="center"/>
    </xf>
    <xf numFmtId="0" fontId="3" fillId="0" borderId="17" xfId="3" applyFont="1" applyBorder="1" applyAlignment="1">
      <alignment horizontal="center"/>
    </xf>
    <xf numFmtId="0" fontId="3" fillId="0" borderId="22" xfId="3" applyFont="1" applyBorder="1" applyAlignment="1">
      <alignment horizontal="left"/>
    </xf>
    <xf numFmtId="165" fontId="4" fillId="0" borderId="2" xfId="4" applyNumberFormat="1" applyFont="1" applyAlignment="1">
      <alignment horizontal="left" vertical="center" indent="1"/>
    </xf>
    <xf numFmtId="165" fontId="4" fillId="0" borderId="2" xfId="4" applyNumberFormat="1" applyFont="1">
      <alignment vertical="center"/>
    </xf>
    <xf numFmtId="0" fontId="4" fillId="0" borderId="0" xfId="0" applyFont="1" applyBorder="1"/>
    <xf numFmtId="0" fontId="4" fillId="0" borderId="0" xfId="0" applyFont="1"/>
    <xf numFmtId="3" fontId="4" fillId="0" borderId="2" xfId="4" applyNumberFormat="1" applyFont="1">
      <alignment vertical="center"/>
    </xf>
    <xf numFmtId="3" fontId="4" fillId="0" borderId="0" xfId="4" applyNumberFormat="1" applyFont="1" applyBorder="1">
      <alignment vertical="center"/>
    </xf>
    <xf numFmtId="3" fontId="4" fillId="0" borderId="0" xfId="0" applyNumberFormat="1" applyFont="1"/>
    <xf numFmtId="0" fontId="2" fillId="0" borderId="0" xfId="2" applyFont="1" applyAlignment="1">
      <alignment horizontal="left"/>
    </xf>
    <xf numFmtId="165" fontId="0" fillId="0" borderId="0" xfId="0" applyNumberFormat="1"/>
    <xf numFmtId="0" fontId="15" fillId="2" borderId="0" xfId="1" applyFont="1" applyFill="1"/>
    <xf numFmtId="0" fontId="5" fillId="0" borderId="8" xfId="0" applyFont="1" applyBorder="1"/>
    <xf numFmtId="0" fontId="16" fillId="0" borderId="0" xfId="8" applyAlignment="1" applyProtection="1"/>
    <xf numFmtId="165" fontId="4" fillId="0" borderId="2" xfId="4" applyNumberFormat="1" applyFont="1" applyAlignment="1">
      <alignment horizontal="right" vertical="center"/>
    </xf>
    <xf numFmtId="165" fontId="4" fillId="0" borderId="0" xfId="4" applyNumberFormat="1" applyFont="1" applyBorder="1" applyAlignment="1">
      <alignment horizontal="right" vertical="center"/>
    </xf>
    <xf numFmtId="3" fontId="4" fillId="0" borderId="2" xfId="4" applyNumberFormat="1" applyFont="1" applyAlignment="1">
      <alignment horizontal="right" vertical="center"/>
    </xf>
    <xf numFmtId="166" fontId="0" fillId="0" borderId="0" xfId="0" applyNumberFormat="1" applyBorder="1"/>
    <xf numFmtId="167" fontId="4" fillId="0" borderId="2" xfId="12" applyNumberFormat="1" applyFont="1" applyBorder="1" applyAlignment="1">
      <alignment vertical="center"/>
    </xf>
    <xf numFmtId="167" fontId="5" fillId="0" borderId="2" xfId="12" applyNumberFormat="1" applyFont="1" applyBorder="1"/>
    <xf numFmtId="167" fontId="4" fillId="0" borderId="25" xfId="12" applyNumberFormat="1" applyFont="1" applyBorder="1" applyAlignment="1">
      <alignment vertical="center"/>
    </xf>
    <xf numFmtId="167" fontId="4" fillId="0" borderId="25" xfId="12" applyNumberFormat="1" applyFont="1" applyFill="1" applyBorder="1" applyAlignment="1"/>
    <xf numFmtId="167" fontId="4" fillId="0" borderId="0" xfId="12" applyNumberFormat="1" applyFont="1" applyFill="1" applyBorder="1" applyAlignment="1"/>
    <xf numFmtId="167" fontId="4" fillId="0" borderId="2" xfId="12" applyNumberFormat="1" applyFont="1" applyBorder="1" applyAlignment="1">
      <alignment horizontal="right" vertical="center"/>
    </xf>
    <xf numFmtId="167" fontId="4" fillId="0" borderId="0" xfId="12" applyNumberFormat="1" applyFont="1" applyBorder="1" applyAlignment="1">
      <alignment horizontal="right" vertical="center"/>
    </xf>
    <xf numFmtId="167" fontId="5" fillId="0" borderId="0" xfId="12" applyNumberFormat="1" applyFont="1" applyBorder="1"/>
    <xf numFmtId="165" fontId="4" fillId="0" borderId="0" xfId="4" applyNumberFormat="1" applyFont="1" applyBorder="1">
      <alignment vertical="center"/>
    </xf>
    <xf numFmtId="3" fontId="0" fillId="0" borderId="0" xfId="0" applyNumberFormat="1" applyBorder="1"/>
    <xf numFmtId="165" fontId="4" fillId="0" borderId="0" xfId="4" applyNumberFormat="1" applyBorder="1" applyAlignment="1">
      <alignment vertical="center"/>
    </xf>
    <xf numFmtId="168" fontId="0" fillId="0" borderId="0" xfId="0" applyNumberFormat="1" applyBorder="1"/>
    <xf numFmtId="167" fontId="4" fillId="0" borderId="13" xfId="12" applyNumberFormat="1" applyFont="1" applyBorder="1" applyAlignment="1">
      <alignment vertical="center"/>
    </xf>
    <xf numFmtId="167" fontId="0" fillId="0" borderId="26" xfId="12" applyNumberFormat="1" applyFont="1" applyFill="1" applyBorder="1" applyAlignment="1"/>
    <xf numFmtId="167" fontId="4" fillId="0" borderId="2" xfId="4" applyNumberFormat="1">
      <alignment vertical="center"/>
    </xf>
    <xf numFmtId="167" fontId="4" fillId="0" borderId="0" xfId="4" applyNumberFormat="1" applyBorder="1">
      <alignment vertical="center"/>
    </xf>
    <xf numFmtId="167" fontId="0" fillId="0" borderId="25" xfId="12" applyNumberFormat="1" applyFont="1" applyFill="1" applyBorder="1" applyAlignment="1"/>
    <xf numFmtId="167" fontId="4" fillId="0" borderId="2" xfId="4" applyNumberFormat="1" applyFont="1">
      <alignment vertical="center"/>
    </xf>
    <xf numFmtId="167" fontId="4" fillId="0" borderId="0" xfId="4" applyNumberFormat="1" applyFont="1" applyBorder="1" applyAlignment="1">
      <alignment horizontal="right" vertical="center"/>
    </xf>
    <xf numFmtId="167" fontId="5" fillId="0" borderId="2" xfId="5" applyNumberFormat="1"/>
    <xf numFmtId="167" fontId="5" fillId="0" borderId="0" xfId="5" applyNumberFormat="1" applyBorder="1"/>
    <xf numFmtId="166" fontId="4" fillId="0" borderId="0" xfId="0" quotePrefix="1" applyNumberFormat="1" applyFont="1" applyBorder="1"/>
    <xf numFmtId="0" fontId="3" fillId="0" borderId="16" xfId="3" applyBorder="1" applyAlignment="1">
      <alignment horizontal="center" vertical="center" wrapText="1"/>
    </xf>
    <xf numFmtId="0" fontId="3" fillId="0" borderId="10" xfId="3" applyBorder="1" applyAlignment="1">
      <alignment horizontal="center" vertical="center" wrapText="1"/>
    </xf>
    <xf numFmtId="0" fontId="3" fillId="0" borderId="23" xfId="3" applyBorder="1" applyAlignment="1">
      <alignment horizontal="center" vertical="center" wrapText="1"/>
    </xf>
    <xf numFmtId="0" fontId="3" fillId="0" borderId="10" xfId="3" applyBorder="1" applyAlignment="1">
      <alignment horizontal="center" vertical="top" wrapText="1"/>
    </xf>
    <xf numFmtId="0" fontId="3" fillId="0" borderId="16" xfId="3" applyBorder="1" applyAlignment="1">
      <alignment horizontal="center" vertical="top" wrapText="1"/>
    </xf>
    <xf numFmtId="0" fontId="3" fillId="0" borderId="23" xfId="3" applyBorder="1" applyAlignment="1">
      <alignment horizontal="center" vertical="top" wrapText="1"/>
    </xf>
    <xf numFmtId="0" fontId="3" fillId="0" borderId="7" xfId="3" applyBorder="1" applyAlignment="1">
      <alignment horizontal="left"/>
    </xf>
    <xf numFmtId="0" fontId="3" fillId="0" borderId="2" xfId="3" applyBorder="1" applyAlignment="1">
      <alignment horizontal="left"/>
    </xf>
    <xf numFmtId="0" fontId="3" fillId="0" borderId="6" xfId="3" applyBorder="1" applyAlignment="1">
      <alignment horizontal="left"/>
    </xf>
    <xf numFmtId="0" fontId="3" fillId="0" borderId="16" xfId="3" applyFont="1" applyBorder="1" applyAlignment="1">
      <alignment horizontal="center" vertical="top" wrapText="1"/>
    </xf>
    <xf numFmtId="0" fontId="3" fillId="0" borderId="5" xfId="3" applyFont="1" applyBorder="1" applyAlignment="1">
      <alignment horizontal="left"/>
    </xf>
    <xf numFmtId="0" fontId="3" fillId="0" borderId="0" xfId="3" applyFont="1" applyBorder="1" applyAlignment="1">
      <alignment horizontal="left"/>
    </xf>
    <xf numFmtId="0" fontId="3" fillId="0" borderId="9" xfId="3" applyBorder="1" applyAlignment="1">
      <alignment horizontal="left"/>
    </xf>
    <xf numFmtId="0" fontId="3" fillId="0" borderId="24" xfId="3" applyFont="1" applyBorder="1" applyAlignment="1">
      <alignment horizontal="right" vertical="top" wrapText="1"/>
    </xf>
    <xf numFmtId="0" fontId="3" fillId="0" borderId="12" xfId="3" applyFont="1" applyBorder="1" applyAlignment="1">
      <alignment horizontal="right" vertical="top" wrapText="1"/>
    </xf>
    <xf numFmtId="0" fontId="3" fillId="0" borderId="14" xfId="3" applyBorder="1" applyAlignment="1">
      <alignment horizontal="right" vertical="top" wrapText="1"/>
    </xf>
    <xf numFmtId="0" fontId="3" fillId="0" borderId="10" xfId="3" applyBorder="1" applyAlignment="1">
      <alignment horizontal="center" vertical="center"/>
    </xf>
    <xf numFmtId="0" fontId="3" fillId="0" borderId="16" xfId="3" applyBorder="1" applyAlignment="1">
      <alignment horizontal="center" vertical="center"/>
    </xf>
    <xf numFmtId="0" fontId="3" fillId="0" borderId="21" xfId="3" applyFont="1" applyBorder="1" applyAlignment="1">
      <alignment horizontal="left"/>
    </xf>
    <xf numFmtId="0" fontId="3" fillId="0" borderId="22" xfId="3" applyBorder="1" applyAlignment="1">
      <alignment horizontal="left"/>
    </xf>
  </cellXfs>
  <cellStyles count="13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5. Tabell-kropp hf" xfId="5" xr:uid="{00000000-0005-0000-0000-000004000000}"/>
    <cellStyle name="8. Tabell-kilde" xfId="6" xr:uid="{00000000-0005-0000-0000-000005000000}"/>
    <cellStyle name="9. Tabell-note" xfId="7" xr:uid="{00000000-0005-0000-0000-000006000000}"/>
    <cellStyle name="Hyperkobling" xfId="8" builtinId="8"/>
    <cellStyle name="Komma" xfId="12" builtinId="3"/>
    <cellStyle name="Normal" xfId="0" builtinId="0"/>
    <cellStyle name="Normal 2" xfId="11" xr:uid="{00000000-0005-0000-0000-00000A000000}"/>
    <cellStyle name="Tabell" xfId="9" xr:uid="{00000000-0005-0000-0000-00000B000000}"/>
    <cellStyle name="Tabell-tittel" xfId="10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tabSelected="1" workbookViewId="0"/>
  </sheetViews>
  <sheetFormatPr baseColWidth="10" defaultRowHeight="12.75" x14ac:dyDescent="0.2"/>
  <cols>
    <col min="2" max="2" width="114" bestFit="1" customWidth="1"/>
  </cols>
  <sheetData>
    <row r="1" spans="1:3" ht="18" x14ac:dyDescent="0.25">
      <c r="A1" s="82" t="s">
        <v>61</v>
      </c>
    </row>
    <row r="3" spans="1:3" x14ac:dyDescent="0.2">
      <c r="A3" s="83" t="s">
        <v>42</v>
      </c>
      <c r="B3" s="83" t="s">
        <v>43</v>
      </c>
      <c r="C3" s="83" t="s">
        <v>44</v>
      </c>
    </row>
    <row r="4" spans="1:3" x14ac:dyDescent="0.2">
      <c r="A4" s="84" t="s">
        <v>45</v>
      </c>
      <c r="B4" t="str">
        <f>'A.8.1'!A3</f>
        <v>Totale FoU-utgifter i instituttsektoren etter utgiftstype, fordelt på offentlig rettede og næringslivsrettede institutter i 2017. Mill. kr.</v>
      </c>
      <c r="C4" t="str">
        <f>+'A.8.1'!$A$1</f>
        <v>Sist oppdatert 18.12.2018</v>
      </c>
    </row>
    <row r="5" spans="1:3" x14ac:dyDescent="0.2">
      <c r="A5" s="84" t="s">
        <v>46</v>
      </c>
      <c r="B5" t="str">
        <f>'A.8.2'!A3</f>
        <v>Totale FoU-utgifter i instituttsektoren etter finansieringskilde, fordelt på offentlig rettede og næringslivsrettede institutter i 2017. Mill. kr.</v>
      </c>
      <c r="C5" t="str">
        <f>+'A.8.2'!$A$1</f>
        <v>Sist oppdatert 18.12.2018</v>
      </c>
    </row>
    <row r="6" spans="1:3" x14ac:dyDescent="0.2">
      <c r="A6" s="84" t="s">
        <v>47</v>
      </c>
      <c r="B6" t="str">
        <f>'A.8.3'!A3</f>
        <v>Totale FoU-utgifter i instituttsektoren etter utgiftstype og gruppe av institutter i 2017. Mill. kr.</v>
      </c>
      <c r="C6" t="str">
        <f>+'A.8.3'!$A$1</f>
        <v>Sist oppdatert 18.12.2018</v>
      </c>
    </row>
    <row r="7" spans="1:3" x14ac:dyDescent="0.2">
      <c r="A7" s="84" t="s">
        <v>48</v>
      </c>
      <c r="B7" t="str">
        <f>'A.8.4'!A3</f>
        <v>Totale FoU-utgifter i instituttsektoren etter finansieringskilde og gruppe av institutter i 2017. Mill. kr.</v>
      </c>
      <c r="C7" t="str">
        <f>+'A.8.4'!$A$1</f>
        <v>Sist oppdatert 18.12.2018</v>
      </c>
    </row>
    <row r="8" spans="1:3" x14ac:dyDescent="0.2">
      <c r="A8" s="84" t="s">
        <v>49</v>
      </c>
      <c r="B8" t="str">
        <f>'A.8.5'!A3</f>
        <v>FoU-personale og FoU-årsverk i instituttsektoren fordelt på offentlig rettede og næringslivsrettede institutter i 2017.</v>
      </c>
      <c r="C8" t="str">
        <f>+'A.8.5'!$A$1</f>
        <v>Sist oppdatert 18.12.2018</v>
      </c>
    </row>
    <row r="9" spans="1:3" x14ac:dyDescent="0.2">
      <c r="A9" s="84" t="s">
        <v>50</v>
      </c>
      <c r="B9" t="str">
        <f>'A.8.6'!A3</f>
        <v>FoU-personale og FoU-årsverk i instituttsektoren etter gruppe av institutter i 2017.</v>
      </c>
      <c r="C9" t="str">
        <f>+'A.8.6'!$A$1</f>
        <v>Sist oppdatert 18.12.2018</v>
      </c>
    </row>
  </sheetData>
  <hyperlinks>
    <hyperlink ref="A4" location="A.8.1!Utskriftsområde" display="A.8.1" xr:uid="{00000000-0004-0000-0000-000000000000}"/>
    <hyperlink ref="A5" location="A.8.2!Utskriftsområde" display="A.8.2" xr:uid="{00000000-0004-0000-0000-000001000000}"/>
    <hyperlink ref="A6" location="A.8.3!Utskriftsområde" display="A.8.3" xr:uid="{00000000-0004-0000-0000-000002000000}"/>
    <hyperlink ref="A7" location="A.8.4!Utskriftsområde" display="A.8.4" xr:uid="{00000000-0004-0000-0000-000003000000}"/>
    <hyperlink ref="A8" location="A.8.5!Utskriftsområde" display="A.8.5" xr:uid="{00000000-0004-0000-0000-000004000000}"/>
    <hyperlink ref="A9" location="A.8.6!Utskriftsområde" display="A.8.6" xr:uid="{00000000-0004-0000-0000-000005000000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"/>
  <sheetViews>
    <sheetView showGridLines="0" zoomScaleNormal="100" workbookViewId="0"/>
  </sheetViews>
  <sheetFormatPr baseColWidth="10" defaultRowHeight="12.75" x14ac:dyDescent="0.2"/>
  <cols>
    <col min="1" max="1" width="57.28515625" style="3" customWidth="1"/>
    <col min="2" max="6" width="11.5703125" style="3" customWidth="1"/>
    <col min="7" max="7" width="14" style="3" customWidth="1"/>
    <col min="8" max="8" width="15.7109375" style="3" customWidth="1"/>
    <col min="9" max="10" width="9.140625" style="3" customWidth="1"/>
    <col min="11" max="11" width="8.85546875" style="3" customWidth="1"/>
    <col min="12" max="16384" width="11.42578125" style="3"/>
  </cols>
  <sheetData>
    <row r="1" spans="1:9" x14ac:dyDescent="0.2">
      <c r="A1" s="20" t="s">
        <v>68</v>
      </c>
    </row>
    <row r="2" spans="1:9" s="2" customFormat="1" ht="18" x14ac:dyDescent="0.25">
      <c r="A2" s="1" t="s">
        <v>12</v>
      </c>
    </row>
    <row r="3" spans="1:9" s="2" customFormat="1" ht="15.75" x14ac:dyDescent="0.25">
      <c r="A3" s="21" t="s">
        <v>62</v>
      </c>
    </row>
    <row r="5" spans="1:9" s="11" customFormat="1" ht="14.25" customHeight="1" x14ac:dyDescent="0.2">
      <c r="A5" s="67"/>
      <c r="B5" s="55" t="s">
        <v>24</v>
      </c>
      <c r="C5" s="111" t="s">
        <v>13</v>
      </c>
      <c r="D5" s="112"/>
      <c r="E5" s="113"/>
      <c r="F5" s="49"/>
      <c r="G5" s="50" t="s">
        <v>14</v>
      </c>
      <c r="H5" s="50"/>
    </row>
    <row r="6" spans="1:9" s="11" customFormat="1" ht="14.25" x14ac:dyDescent="0.2">
      <c r="A6" s="68"/>
      <c r="B6" s="53" t="s">
        <v>0</v>
      </c>
      <c r="C6" s="57" t="s">
        <v>0</v>
      </c>
      <c r="D6" s="57" t="s">
        <v>15</v>
      </c>
      <c r="E6" s="58" t="s">
        <v>16</v>
      </c>
      <c r="F6" s="54" t="s">
        <v>0</v>
      </c>
      <c r="G6" s="57" t="s">
        <v>39</v>
      </c>
      <c r="H6" s="57" t="s">
        <v>17</v>
      </c>
    </row>
    <row r="7" spans="1:9" s="7" customFormat="1" ht="14.25" x14ac:dyDescent="0.2">
      <c r="A7" s="69" t="s">
        <v>2</v>
      </c>
      <c r="B7" s="54"/>
      <c r="C7" s="56"/>
      <c r="D7" s="34"/>
      <c r="E7" s="34"/>
      <c r="F7" s="34"/>
      <c r="G7" s="35" t="s">
        <v>40</v>
      </c>
      <c r="H7" s="36"/>
    </row>
    <row r="8" spans="1:9" ht="14.25" customHeight="1" x14ac:dyDescent="0.2">
      <c r="A8" s="24" t="s">
        <v>6</v>
      </c>
      <c r="B8" s="101">
        <f>(C8+F8)</f>
        <v>4402.7</v>
      </c>
      <c r="C8" s="89">
        <f>SUM(D8:E8)</f>
        <v>4241.3999999999996</v>
      </c>
      <c r="D8" s="102">
        <v>2643.1</v>
      </c>
      <c r="E8" s="102">
        <v>1598.3</v>
      </c>
      <c r="F8" s="103">
        <f>SUM(G8:H8)</f>
        <v>161.30000000000001</v>
      </c>
      <c r="G8" s="103">
        <v>64.8</v>
      </c>
      <c r="H8" s="104">
        <v>96.5</v>
      </c>
    </row>
    <row r="9" spans="1:9" ht="14.25" customHeight="1" x14ac:dyDescent="0.2">
      <c r="A9" s="24" t="s">
        <v>7</v>
      </c>
      <c r="B9" s="89">
        <f>(C9+F9)</f>
        <v>9461.7000000000007</v>
      </c>
      <c r="C9" s="89">
        <f>SUM(D9:E9)</f>
        <v>8882.6</v>
      </c>
      <c r="D9" s="105">
        <v>5924.1</v>
      </c>
      <c r="E9" s="92">
        <v>2958.5</v>
      </c>
      <c r="F9" s="103">
        <f>SUM(G9:H9)</f>
        <v>579.1</v>
      </c>
      <c r="G9" s="103">
        <v>235.1</v>
      </c>
      <c r="H9" s="104">
        <v>344</v>
      </c>
    </row>
    <row r="10" spans="1:9" ht="14.25" x14ac:dyDescent="0.2">
      <c r="A10" s="73" t="s">
        <v>57</v>
      </c>
      <c r="B10" s="89">
        <f>(C10+F10)</f>
        <v>922.4</v>
      </c>
      <c r="C10" s="89">
        <f>SUM(D10:E10)</f>
        <v>913.1</v>
      </c>
      <c r="D10" s="89">
        <v>699.5</v>
      </c>
      <c r="E10" s="89">
        <v>213.6</v>
      </c>
      <c r="F10" s="106">
        <f>SUM(G10:H10)</f>
        <v>9.2999999999999989</v>
      </c>
      <c r="G10" s="106">
        <v>8.1</v>
      </c>
      <c r="H10" s="107">
        <v>1.2</v>
      </c>
      <c r="I10" s="75"/>
    </row>
    <row r="11" spans="1:9" s="6" customFormat="1" x14ac:dyDescent="0.2">
      <c r="A11" s="27" t="s">
        <v>0</v>
      </c>
      <c r="B11" s="90">
        <f>SUM(B8:B9)</f>
        <v>13864.400000000001</v>
      </c>
      <c r="C11" s="90">
        <f t="shared" ref="C11:H11" si="0">SUM(C8:C9)</f>
        <v>13124</v>
      </c>
      <c r="D11" s="90">
        <f t="shared" si="0"/>
        <v>8567.2000000000007</v>
      </c>
      <c r="E11" s="90">
        <f t="shared" si="0"/>
        <v>4556.8</v>
      </c>
      <c r="F11" s="108">
        <f t="shared" si="0"/>
        <v>740.40000000000009</v>
      </c>
      <c r="G11" s="108">
        <f t="shared" si="0"/>
        <v>299.89999999999998</v>
      </c>
      <c r="H11" s="109">
        <f t="shared" si="0"/>
        <v>440.5</v>
      </c>
    </row>
    <row r="12" spans="1:9" s="6" customFormat="1" x14ac:dyDescent="0.2">
      <c r="B12" s="9"/>
      <c r="C12" s="9"/>
      <c r="D12" s="9"/>
      <c r="E12" s="9"/>
      <c r="F12" s="9"/>
      <c r="G12" s="9"/>
      <c r="H12" s="9"/>
    </row>
    <row r="13" spans="1:9" x14ac:dyDescent="0.2">
      <c r="A13" s="14" t="s">
        <v>52</v>
      </c>
    </row>
    <row r="14" spans="1:9" x14ac:dyDescent="0.2">
      <c r="A14" s="10" t="s">
        <v>58</v>
      </c>
    </row>
    <row r="15" spans="1:9" x14ac:dyDescent="0.2">
      <c r="A15" s="10"/>
    </row>
    <row r="16" spans="1:9" customFormat="1" x14ac:dyDescent="0.2"/>
    <row r="17" customFormat="1" x14ac:dyDescent="0.2"/>
    <row r="18" customFormat="1" x14ac:dyDescent="0.2"/>
  </sheetData>
  <mergeCells count="1">
    <mergeCell ref="C5:E5"/>
  </mergeCells>
  <phoneticPr fontId="0" type="noConversion"/>
  <pageMargins left="0.65" right="0.2" top="0.984251969" bottom="0.984251969" header="0.5" footer="0.5"/>
  <pageSetup paperSize="9" scale="86" orientation="landscape" r:id="rId1"/>
  <headerFooter alignWithMargins="0">
    <oddFooter>Side &amp;P</oddFooter>
  </headerFooter>
  <ignoredErrors>
    <ignoredError sqref="D11:H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6"/>
  <sheetViews>
    <sheetView showGridLines="0" zoomScaleNormal="100" workbookViewId="0"/>
  </sheetViews>
  <sheetFormatPr baseColWidth="10" defaultRowHeight="12.75" x14ac:dyDescent="0.2"/>
  <cols>
    <col min="1" max="1" width="60.42578125" style="3" customWidth="1"/>
    <col min="2" max="4" width="11.5703125" style="3" customWidth="1"/>
    <col min="5" max="5" width="14.7109375" style="3" customWidth="1"/>
    <col min="6" max="6" width="11.5703125" style="3" customWidth="1"/>
    <col min="7" max="7" width="12.7109375" style="3" customWidth="1"/>
    <col min="8" max="8" width="14.85546875" style="3" customWidth="1"/>
    <col min="9" max="9" width="11.5703125" style="3" customWidth="1"/>
    <col min="10" max="10" width="12.140625" style="3" customWidth="1"/>
    <col min="11" max="11" width="14" style="3" customWidth="1"/>
    <col min="12" max="16384" width="11.42578125" style="3"/>
  </cols>
  <sheetData>
    <row r="1" spans="1:13" x14ac:dyDescent="0.2">
      <c r="A1" s="20" t="s">
        <v>68</v>
      </c>
    </row>
    <row r="2" spans="1:13" s="2" customFormat="1" ht="18" x14ac:dyDescent="0.25">
      <c r="A2" s="1" t="s">
        <v>1</v>
      </c>
    </row>
    <row r="3" spans="1:13" s="2" customFormat="1" ht="15.75" x14ac:dyDescent="0.25">
      <c r="A3" s="21" t="s">
        <v>67</v>
      </c>
    </row>
    <row r="5" spans="1:13" ht="14.25" customHeight="1" x14ac:dyDescent="0.2">
      <c r="A5" s="70"/>
      <c r="B5" s="41" t="s">
        <v>24</v>
      </c>
      <c r="C5" s="115" t="s">
        <v>3</v>
      </c>
      <c r="D5" s="114"/>
      <c r="E5" s="116"/>
      <c r="F5" s="115" t="s">
        <v>4</v>
      </c>
      <c r="G5" s="114"/>
      <c r="H5" s="114"/>
      <c r="I5" s="60" t="s">
        <v>25</v>
      </c>
      <c r="J5" s="114" t="s">
        <v>29</v>
      </c>
      <c r="K5" s="114"/>
    </row>
    <row r="6" spans="1:13" ht="14.25" customHeight="1" x14ac:dyDescent="0.2">
      <c r="A6" s="71"/>
      <c r="B6" s="39" t="s">
        <v>0</v>
      </c>
      <c r="C6" s="44" t="s">
        <v>0</v>
      </c>
      <c r="D6" s="51" t="s">
        <v>30</v>
      </c>
      <c r="E6" s="44" t="s">
        <v>27</v>
      </c>
      <c r="F6" s="40" t="s">
        <v>0</v>
      </c>
      <c r="G6" s="44" t="s">
        <v>5</v>
      </c>
      <c r="H6" s="40" t="s">
        <v>26</v>
      </c>
      <c r="I6" s="43" t="s">
        <v>36</v>
      </c>
      <c r="J6" s="40" t="s">
        <v>0</v>
      </c>
      <c r="K6" s="51" t="s">
        <v>37</v>
      </c>
    </row>
    <row r="7" spans="1:13" ht="14.25" customHeight="1" x14ac:dyDescent="0.2">
      <c r="A7" s="71"/>
      <c r="B7" s="43"/>
      <c r="C7" s="40"/>
      <c r="D7" s="51" t="s">
        <v>31</v>
      </c>
      <c r="E7" s="51"/>
      <c r="F7" s="51"/>
      <c r="G7" s="51" t="s">
        <v>34</v>
      </c>
      <c r="H7" s="44"/>
      <c r="I7" s="43"/>
      <c r="J7" s="40"/>
      <c r="K7" s="51" t="s">
        <v>38</v>
      </c>
    </row>
    <row r="8" spans="1:13" s="7" customFormat="1" ht="14.25" x14ac:dyDescent="0.2">
      <c r="A8" s="72" t="s">
        <v>2</v>
      </c>
      <c r="B8" s="47"/>
      <c r="C8" s="62"/>
      <c r="D8" s="37" t="s">
        <v>32</v>
      </c>
      <c r="E8" s="17"/>
      <c r="F8" s="17"/>
      <c r="G8" s="37" t="s">
        <v>35</v>
      </c>
      <c r="H8" s="38"/>
      <c r="I8" s="61"/>
      <c r="J8" s="59"/>
      <c r="K8" s="38"/>
    </row>
    <row r="9" spans="1:13" ht="14.25" customHeight="1" x14ac:dyDescent="0.2">
      <c r="A9" s="24" t="s">
        <v>6</v>
      </c>
      <c r="B9" s="91">
        <f>(C9+F9+I9+J9)</f>
        <v>4402.7</v>
      </c>
      <c r="C9" s="91">
        <f>SUM(D9:E9)</f>
        <v>1691.6000000000001</v>
      </c>
      <c r="D9" s="92">
        <v>1399.9</v>
      </c>
      <c r="E9" s="92">
        <v>291.7</v>
      </c>
      <c r="F9" s="91">
        <f>SUM(G9:H9)</f>
        <v>2017.9</v>
      </c>
      <c r="G9" s="92">
        <v>695.2</v>
      </c>
      <c r="H9" s="92">
        <v>1322.7</v>
      </c>
      <c r="I9" s="92">
        <v>170.5</v>
      </c>
      <c r="J9" s="92">
        <v>522.70000000000005</v>
      </c>
      <c r="K9" s="93">
        <v>216.4</v>
      </c>
      <c r="M9" s="100"/>
    </row>
    <row r="10" spans="1:13" ht="14.25" customHeight="1" x14ac:dyDescent="0.2">
      <c r="A10" s="24" t="s">
        <v>7</v>
      </c>
      <c r="B10" s="91">
        <f>(C10+F10+I10+J10)</f>
        <v>9461.7000000000007</v>
      </c>
      <c r="C10" s="91">
        <f>SUM(D10:E10)</f>
        <v>710.5</v>
      </c>
      <c r="D10" s="92">
        <v>621.5</v>
      </c>
      <c r="E10" s="92">
        <v>89</v>
      </c>
      <c r="F10" s="91">
        <f>SUM(G10:H10)</f>
        <v>7646.6</v>
      </c>
      <c r="G10" s="92">
        <v>5553</v>
      </c>
      <c r="H10" s="92">
        <v>2093.6</v>
      </c>
      <c r="I10" s="92">
        <v>315.7</v>
      </c>
      <c r="J10" s="92">
        <v>788.9</v>
      </c>
      <c r="K10" s="93">
        <v>203.8</v>
      </c>
      <c r="M10" s="100"/>
    </row>
    <row r="11" spans="1:13" s="75" customFormat="1" ht="14.25" x14ac:dyDescent="0.2">
      <c r="A11" s="73" t="s">
        <v>57</v>
      </c>
      <c r="B11" s="89">
        <f>(C11+F11+I11+J11)</f>
        <v>922.4</v>
      </c>
      <c r="C11" s="89">
        <f>SUM(D11:E11)</f>
        <v>35.299999999999997</v>
      </c>
      <c r="D11" s="89">
        <v>35.299999999999997</v>
      </c>
      <c r="E11" s="94" t="s">
        <v>51</v>
      </c>
      <c r="F11" s="89">
        <f>SUM(G11:H11)</f>
        <v>842.6</v>
      </c>
      <c r="G11" s="89">
        <v>817.5</v>
      </c>
      <c r="H11" s="89">
        <v>25.1</v>
      </c>
      <c r="I11" s="89">
        <v>43.6</v>
      </c>
      <c r="J11" s="89">
        <v>0.9</v>
      </c>
      <c r="K11" s="95">
        <v>0.7</v>
      </c>
    </row>
    <row r="12" spans="1:13" s="6" customFormat="1" ht="14.25" customHeight="1" x14ac:dyDescent="0.2">
      <c r="A12" s="27" t="s">
        <v>0</v>
      </c>
      <c r="B12" s="90">
        <f>SUM(B9:B10)</f>
        <v>13864.400000000001</v>
      </c>
      <c r="C12" s="90">
        <f t="shared" ref="C12:K12" si="0">SUM(C9:C10)</f>
        <v>2402.1000000000004</v>
      </c>
      <c r="D12" s="90">
        <f t="shared" si="0"/>
        <v>2021.4</v>
      </c>
      <c r="E12" s="90">
        <f t="shared" si="0"/>
        <v>380.7</v>
      </c>
      <c r="F12" s="90">
        <f t="shared" si="0"/>
        <v>9664.5</v>
      </c>
      <c r="G12" s="90">
        <f t="shared" si="0"/>
        <v>6248.2</v>
      </c>
      <c r="H12" s="90">
        <f t="shared" si="0"/>
        <v>3416.3</v>
      </c>
      <c r="I12" s="90">
        <f t="shared" si="0"/>
        <v>486.2</v>
      </c>
      <c r="J12" s="90">
        <f t="shared" si="0"/>
        <v>1311.6</v>
      </c>
      <c r="K12" s="96">
        <f t="shared" si="0"/>
        <v>420.20000000000005</v>
      </c>
    </row>
    <row r="13" spans="1:13" s="6" customFormat="1" x14ac:dyDescent="0.2">
      <c r="B13" s="8"/>
      <c r="C13" s="8"/>
      <c r="D13" s="8"/>
      <c r="E13" s="8"/>
      <c r="F13" s="8"/>
      <c r="G13" s="8"/>
      <c r="H13" s="8"/>
      <c r="I13" s="8"/>
      <c r="J13" s="8"/>
    </row>
    <row r="14" spans="1:13" x14ac:dyDescent="0.2">
      <c r="A14" s="14" t="s">
        <v>52</v>
      </c>
    </row>
    <row r="15" spans="1:13" x14ac:dyDescent="0.2">
      <c r="A15" s="10" t="s">
        <v>58</v>
      </c>
    </row>
    <row r="16" spans="1:13" x14ac:dyDescent="0.2">
      <c r="A16" s="10"/>
    </row>
  </sheetData>
  <mergeCells count="3">
    <mergeCell ref="J5:K5"/>
    <mergeCell ref="C5:E5"/>
    <mergeCell ref="F5:H5"/>
  </mergeCells>
  <phoneticPr fontId="0" type="noConversion"/>
  <pageMargins left="0.21" right="0.17" top="0.984251969" bottom="0.984251969" header="0.5" footer="0.5"/>
  <pageSetup paperSize="9" scale="78" orientation="landscape" r:id="rId1"/>
  <headerFooter alignWithMargins="0">
    <oddFooter>Side &amp;P</oddFooter>
  </headerFooter>
  <ignoredErrors>
    <ignoredError sqref="C12:F12 G12:K12 F9:F1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9"/>
  <sheetViews>
    <sheetView showGridLines="0" zoomScaleNormal="100" workbookViewId="0"/>
  </sheetViews>
  <sheetFormatPr baseColWidth="10" defaultColWidth="9.140625" defaultRowHeight="12.75" x14ac:dyDescent="0.2"/>
  <cols>
    <col min="1" max="1" width="59.140625" style="3" customWidth="1"/>
    <col min="2" max="6" width="11.140625" style="3" customWidth="1"/>
    <col min="7" max="7" width="13.140625" style="3" customWidth="1"/>
    <col min="8" max="8" width="15.28515625" style="3" customWidth="1"/>
    <col min="9" max="16384" width="9.140625" style="3"/>
  </cols>
  <sheetData>
    <row r="1" spans="1:8" x14ac:dyDescent="0.2">
      <c r="A1" s="20" t="s">
        <v>68</v>
      </c>
    </row>
    <row r="2" spans="1:8" s="2" customFormat="1" ht="18" x14ac:dyDescent="0.25">
      <c r="A2" s="1" t="s">
        <v>18</v>
      </c>
    </row>
    <row r="3" spans="1:8" s="2" customFormat="1" ht="15.75" x14ac:dyDescent="0.25">
      <c r="A3" s="80" t="s">
        <v>66</v>
      </c>
    </row>
    <row r="5" spans="1:8" ht="14.25" customHeight="1" x14ac:dyDescent="0.2">
      <c r="A5" s="117" t="s">
        <v>19</v>
      </c>
      <c r="B5" s="55" t="s">
        <v>24</v>
      </c>
      <c r="C5" s="111" t="s">
        <v>13</v>
      </c>
      <c r="D5" s="112"/>
      <c r="E5" s="113"/>
      <c r="F5" s="111" t="s">
        <v>14</v>
      </c>
      <c r="G5" s="112"/>
      <c r="H5" s="112"/>
    </row>
    <row r="6" spans="1:8" ht="14.25" x14ac:dyDescent="0.2">
      <c r="A6" s="118"/>
      <c r="B6" s="53" t="s">
        <v>0</v>
      </c>
      <c r="C6" s="57" t="s">
        <v>0</v>
      </c>
      <c r="D6" s="57" t="s">
        <v>15</v>
      </c>
      <c r="E6" s="58" t="s">
        <v>16</v>
      </c>
      <c r="F6" s="54" t="s">
        <v>0</v>
      </c>
      <c r="G6" s="57" t="s">
        <v>39</v>
      </c>
      <c r="H6" s="57" t="s">
        <v>17</v>
      </c>
    </row>
    <row r="7" spans="1:8" ht="14.25" x14ac:dyDescent="0.2">
      <c r="A7" s="119"/>
      <c r="B7" s="54"/>
      <c r="C7" s="56"/>
      <c r="D7" s="34"/>
      <c r="E7" s="34"/>
      <c r="F7" s="34"/>
      <c r="G7" s="35" t="s">
        <v>40</v>
      </c>
      <c r="H7" s="36"/>
    </row>
    <row r="8" spans="1:8" ht="14.25" customHeight="1" x14ac:dyDescent="0.2">
      <c r="A8" s="24" t="s">
        <v>9</v>
      </c>
      <c r="B8" s="45">
        <f>(C8+F8)</f>
        <v>1568.9</v>
      </c>
      <c r="C8" s="4">
        <f>SUM(D8:E8)</f>
        <v>1506.9</v>
      </c>
      <c r="D8" s="4">
        <v>944.6</v>
      </c>
      <c r="E8" s="4">
        <v>562.29999999999995</v>
      </c>
      <c r="F8" s="4">
        <f>SUM(G8:H8)</f>
        <v>62</v>
      </c>
      <c r="G8" s="4">
        <v>39.200000000000003</v>
      </c>
      <c r="H8" s="31">
        <v>22.8</v>
      </c>
    </row>
    <row r="9" spans="1:8" ht="14.25" customHeight="1" x14ac:dyDescent="0.2">
      <c r="A9" s="24" t="s">
        <v>10</v>
      </c>
      <c r="B9" s="4">
        <f t="shared" ref="B9:B14" si="0">(C9+F9)</f>
        <v>4203.6000000000004</v>
      </c>
      <c r="C9" s="4">
        <f t="shared" ref="C9:C14" si="1">SUM(D9:E9)</f>
        <v>4040.3</v>
      </c>
      <c r="D9" s="4">
        <v>2539.1</v>
      </c>
      <c r="E9" s="4">
        <v>1501.2</v>
      </c>
      <c r="F9" s="4">
        <f t="shared" ref="F9:F14" si="2">SUM(G9:H9)</f>
        <v>163.30000000000001</v>
      </c>
      <c r="G9" s="4">
        <v>77.400000000000006</v>
      </c>
      <c r="H9" s="31">
        <v>85.9</v>
      </c>
    </row>
    <row r="10" spans="1:8" ht="14.25" customHeight="1" x14ac:dyDescent="0.2">
      <c r="A10" s="24" t="s">
        <v>54</v>
      </c>
      <c r="B10" s="4">
        <f t="shared" si="0"/>
        <v>1266.2</v>
      </c>
      <c r="C10" s="4">
        <f t="shared" si="1"/>
        <v>1225.9000000000001</v>
      </c>
      <c r="D10" s="4">
        <v>812.3</v>
      </c>
      <c r="E10" s="4">
        <v>413.6</v>
      </c>
      <c r="F10" s="4">
        <f t="shared" si="2"/>
        <v>40.300000000000004</v>
      </c>
      <c r="G10" s="4">
        <v>36.700000000000003</v>
      </c>
      <c r="H10" s="31">
        <v>3.6</v>
      </c>
    </row>
    <row r="11" spans="1:8" ht="14.25" customHeight="1" x14ac:dyDescent="0.2">
      <c r="A11" s="25" t="s">
        <v>28</v>
      </c>
      <c r="B11" s="4">
        <f>(C11+F11)</f>
        <v>1175.7000000000003</v>
      </c>
      <c r="C11" s="4">
        <f>SUM(D11:E11)</f>
        <v>1168.8000000000002</v>
      </c>
      <c r="D11" s="4">
        <v>811.2</v>
      </c>
      <c r="E11" s="4">
        <v>357.6</v>
      </c>
      <c r="F11" s="4">
        <f>SUM(G11:H11)</f>
        <v>6.9</v>
      </c>
      <c r="G11" s="4">
        <v>6.5</v>
      </c>
      <c r="H11" s="99">
        <v>0.4</v>
      </c>
    </row>
    <row r="12" spans="1:8" ht="14.25" x14ac:dyDescent="0.2">
      <c r="A12" s="29" t="s">
        <v>11</v>
      </c>
      <c r="B12" s="5">
        <f t="shared" ref="B12:H12" si="3">SUM(B8:B11)</f>
        <v>8214.4</v>
      </c>
      <c r="C12" s="5">
        <f t="shared" si="3"/>
        <v>7941.9000000000005</v>
      </c>
      <c r="D12" s="5">
        <f t="shared" si="3"/>
        <v>5107.2</v>
      </c>
      <c r="E12" s="5">
        <f t="shared" si="3"/>
        <v>2834.7</v>
      </c>
      <c r="F12" s="5">
        <f t="shared" si="3"/>
        <v>272.5</v>
      </c>
      <c r="G12" s="5">
        <f t="shared" si="3"/>
        <v>159.80000000000001</v>
      </c>
      <c r="H12" s="32">
        <f t="shared" si="3"/>
        <v>112.7</v>
      </c>
    </row>
    <row r="13" spans="1:8" ht="14.25" x14ac:dyDescent="0.2">
      <c r="A13" s="24" t="s">
        <v>53</v>
      </c>
      <c r="B13" s="4">
        <f t="shared" si="0"/>
        <v>5650</v>
      </c>
      <c r="C13" s="4">
        <f t="shared" si="1"/>
        <v>5182.1000000000004</v>
      </c>
      <c r="D13" s="4">
        <v>3460</v>
      </c>
      <c r="E13" s="4">
        <v>1722.1</v>
      </c>
      <c r="F13" s="4">
        <f t="shared" si="2"/>
        <v>467.9</v>
      </c>
      <c r="G13" s="4">
        <v>140.1</v>
      </c>
      <c r="H13" s="31">
        <v>327.8</v>
      </c>
    </row>
    <row r="14" spans="1:8" s="75" customFormat="1" ht="14.25" x14ac:dyDescent="0.2">
      <c r="A14" s="73" t="s">
        <v>59</v>
      </c>
      <c r="B14" s="74">
        <f t="shared" si="0"/>
        <v>922.4</v>
      </c>
      <c r="C14" s="74">
        <f t="shared" si="1"/>
        <v>913.1</v>
      </c>
      <c r="D14" s="74">
        <v>699.5</v>
      </c>
      <c r="E14" s="74">
        <v>213.6</v>
      </c>
      <c r="F14" s="74">
        <f t="shared" si="2"/>
        <v>9.2999999999999989</v>
      </c>
      <c r="G14" s="74">
        <v>8.1</v>
      </c>
      <c r="H14" s="86">
        <v>1.2</v>
      </c>
    </row>
    <row r="15" spans="1:8" s="6" customFormat="1" x14ac:dyDescent="0.2">
      <c r="A15" s="30" t="s">
        <v>0</v>
      </c>
      <c r="B15" s="5">
        <f>(B12+B13)</f>
        <v>13864.4</v>
      </c>
      <c r="C15" s="5">
        <f>(D15+E15)</f>
        <v>13124</v>
      </c>
      <c r="D15" s="5">
        <f>(D12+D13)</f>
        <v>8567.2000000000007</v>
      </c>
      <c r="E15" s="5">
        <f>(E12+E13)</f>
        <v>4556.7999999999993</v>
      </c>
      <c r="F15" s="5">
        <f>(F12+F13)</f>
        <v>740.4</v>
      </c>
      <c r="G15" s="5">
        <f>(G12+G13)</f>
        <v>299.89999999999998</v>
      </c>
      <c r="H15" s="32">
        <f>(H12+H13)</f>
        <v>440.5</v>
      </c>
    </row>
    <row r="16" spans="1:8" s="6" customFormat="1" x14ac:dyDescent="0.2">
      <c r="B16" s="9"/>
      <c r="C16" s="9"/>
      <c r="D16" s="9"/>
      <c r="E16" s="9"/>
      <c r="F16" s="9"/>
      <c r="G16" s="9"/>
      <c r="H16" s="9"/>
    </row>
    <row r="17" spans="1:8" x14ac:dyDescent="0.2">
      <c r="A17" s="14" t="s">
        <v>52</v>
      </c>
    </row>
    <row r="18" spans="1:8" x14ac:dyDescent="0.2">
      <c r="A18" s="10" t="s">
        <v>56</v>
      </c>
    </row>
    <row r="19" spans="1:8" x14ac:dyDescent="0.2">
      <c r="A19" s="10" t="s">
        <v>55</v>
      </c>
    </row>
    <row r="20" spans="1:8" x14ac:dyDescent="0.2">
      <c r="A20" s="10" t="s">
        <v>60</v>
      </c>
    </row>
    <row r="23" spans="1:8" x14ac:dyDescent="0.2">
      <c r="B23" s="33"/>
      <c r="C23" s="33"/>
      <c r="D23" s="33"/>
      <c r="F23" s="33"/>
      <c r="G23" s="33"/>
    </row>
    <row r="24" spans="1:8" x14ac:dyDescent="0.2">
      <c r="B24" s="110"/>
      <c r="C24" s="88"/>
      <c r="D24" s="88"/>
      <c r="E24" s="88"/>
      <c r="F24" s="88"/>
      <c r="G24" s="88"/>
      <c r="H24" s="88"/>
    </row>
    <row r="39" spans="2:10" x14ac:dyDescent="0.2">
      <c r="B39" s="88"/>
      <c r="C39" s="88"/>
      <c r="D39" s="88"/>
      <c r="E39" s="88"/>
      <c r="G39" s="88"/>
      <c r="H39" s="88"/>
      <c r="I39" s="88"/>
      <c r="J39" s="88"/>
    </row>
    <row r="40" spans="2:10" x14ac:dyDescent="0.2">
      <c r="B40" s="88"/>
      <c r="C40" s="88"/>
      <c r="D40" s="88"/>
      <c r="E40" s="88"/>
      <c r="G40" s="88"/>
      <c r="H40" s="88"/>
      <c r="I40" s="88"/>
      <c r="J40" s="88"/>
    </row>
    <row r="41" spans="2:10" x14ac:dyDescent="0.2">
      <c r="B41" s="88"/>
      <c r="C41" s="88"/>
      <c r="D41" s="88"/>
      <c r="E41" s="88"/>
      <c r="G41" s="88"/>
      <c r="H41" s="88"/>
      <c r="I41" s="88"/>
      <c r="J41" s="88"/>
    </row>
    <row r="42" spans="2:10" x14ac:dyDescent="0.2">
      <c r="B42" s="88"/>
      <c r="C42" s="88"/>
      <c r="D42" s="88"/>
      <c r="E42" s="88"/>
      <c r="G42" s="88"/>
      <c r="H42" s="88"/>
      <c r="I42" s="88"/>
      <c r="J42" s="88"/>
    </row>
    <row r="43" spans="2:10" x14ac:dyDescent="0.2">
      <c r="B43" s="88"/>
      <c r="C43" s="88"/>
      <c r="D43" s="88"/>
      <c r="E43" s="88"/>
      <c r="G43" s="88"/>
      <c r="H43" s="88"/>
      <c r="I43" s="88"/>
      <c r="J43" s="88"/>
    </row>
    <row r="44" spans="2:10" x14ac:dyDescent="0.2">
      <c r="B44" s="88"/>
      <c r="C44" s="88"/>
      <c r="D44" s="88"/>
      <c r="E44" s="88"/>
    </row>
    <row r="45" spans="2:10" x14ac:dyDescent="0.2">
      <c r="B45" s="88"/>
      <c r="C45" s="88"/>
      <c r="D45" s="88"/>
      <c r="E45" s="88"/>
      <c r="G45" s="88"/>
      <c r="H45" s="88"/>
      <c r="I45" s="88"/>
      <c r="J45" s="88"/>
    </row>
    <row r="46" spans="2:10" x14ac:dyDescent="0.2">
      <c r="B46" s="88"/>
      <c r="C46" s="88"/>
      <c r="D46" s="88"/>
      <c r="E46" s="88"/>
    </row>
    <row r="47" spans="2:10" x14ac:dyDescent="0.2">
      <c r="B47" s="88"/>
      <c r="C47" s="88"/>
      <c r="D47" s="88"/>
      <c r="E47" s="88"/>
    </row>
    <row r="48" spans="2:10" x14ac:dyDescent="0.2">
      <c r="B48" s="88"/>
      <c r="C48" s="88"/>
      <c r="D48" s="88"/>
      <c r="E48" s="88"/>
    </row>
    <row r="49" spans="2:5" x14ac:dyDescent="0.2">
      <c r="B49" s="88"/>
      <c r="C49" s="88"/>
      <c r="D49" s="88"/>
      <c r="E49" s="88"/>
    </row>
  </sheetData>
  <mergeCells count="3">
    <mergeCell ref="C5:E5"/>
    <mergeCell ref="A5:A7"/>
    <mergeCell ref="F5:H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landscape" r:id="rId1"/>
  <headerFooter alignWithMargins="0">
    <oddFooter>Side &amp;P</oddFooter>
  </headerFooter>
  <ignoredErrors>
    <ignoredError sqref="B12:F12 C1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5"/>
  <sheetViews>
    <sheetView showGridLines="0" zoomScaleNormal="100" workbookViewId="0"/>
  </sheetViews>
  <sheetFormatPr baseColWidth="10" defaultRowHeight="12.75" x14ac:dyDescent="0.2"/>
  <cols>
    <col min="1" max="1" width="53.140625" customWidth="1"/>
    <col min="5" max="5" width="13.42578125" customWidth="1"/>
    <col min="7" max="7" width="12.5703125" customWidth="1"/>
    <col min="8" max="8" width="15.5703125" customWidth="1"/>
    <col min="11" max="11" width="13.5703125" customWidth="1"/>
    <col min="12" max="12" width="11.42578125" style="3"/>
  </cols>
  <sheetData>
    <row r="1" spans="1:14" x14ac:dyDescent="0.2">
      <c r="A1" s="20" t="s">
        <v>68</v>
      </c>
    </row>
    <row r="2" spans="1:14" ht="18" x14ac:dyDescent="0.25">
      <c r="A2" s="1" t="s">
        <v>8</v>
      </c>
      <c r="B2" s="2"/>
      <c r="C2" s="2"/>
      <c r="D2" s="2"/>
      <c r="E2" s="2"/>
      <c r="F2" s="2"/>
      <c r="G2" s="2"/>
      <c r="H2" s="2"/>
      <c r="I2" s="2"/>
      <c r="J2" s="2"/>
    </row>
    <row r="3" spans="1:14" ht="15.75" x14ac:dyDescent="0.25">
      <c r="A3" s="21" t="s">
        <v>65</v>
      </c>
      <c r="B3" s="2"/>
      <c r="C3" s="2"/>
      <c r="D3" s="2"/>
      <c r="E3" s="2"/>
      <c r="F3" s="2"/>
      <c r="G3" s="2"/>
      <c r="H3" s="2"/>
      <c r="I3" s="2"/>
      <c r="J3" s="2"/>
    </row>
    <row r="4" spans="1:14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4" ht="14.25" customHeight="1" x14ac:dyDescent="0.2">
      <c r="A5" s="121" t="s">
        <v>2</v>
      </c>
      <c r="B5" s="124" t="s">
        <v>24</v>
      </c>
      <c r="C5" s="114" t="s">
        <v>3</v>
      </c>
      <c r="D5" s="114"/>
      <c r="E5" s="114"/>
      <c r="F5" s="115" t="s">
        <v>4</v>
      </c>
      <c r="G5" s="114"/>
      <c r="H5" s="116"/>
      <c r="I5" s="41" t="s">
        <v>25</v>
      </c>
      <c r="J5" s="120" t="s">
        <v>29</v>
      </c>
      <c r="K5" s="114"/>
    </row>
    <row r="6" spans="1:14" ht="14.25" customHeight="1" x14ac:dyDescent="0.2">
      <c r="A6" s="122"/>
      <c r="B6" s="125"/>
      <c r="C6" s="40" t="s">
        <v>0</v>
      </c>
      <c r="D6" s="44" t="s">
        <v>30</v>
      </c>
      <c r="E6" s="44" t="s">
        <v>27</v>
      </c>
      <c r="F6" s="51" t="s">
        <v>0</v>
      </c>
      <c r="G6" s="44" t="s">
        <v>33</v>
      </c>
      <c r="H6" s="44" t="s">
        <v>26</v>
      </c>
      <c r="I6" s="43" t="s">
        <v>36</v>
      </c>
      <c r="J6" s="43" t="s">
        <v>0</v>
      </c>
      <c r="K6" s="40" t="s">
        <v>37</v>
      </c>
    </row>
    <row r="7" spans="1:14" ht="14.25" x14ac:dyDescent="0.2">
      <c r="A7" s="122"/>
      <c r="B7" s="125"/>
      <c r="C7" s="52"/>
      <c r="D7" s="40" t="s">
        <v>31</v>
      </c>
      <c r="E7" s="44"/>
      <c r="F7" s="40"/>
      <c r="G7" s="44" t="s">
        <v>34</v>
      </c>
      <c r="H7" s="44"/>
      <c r="I7" s="43"/>
      <c r="J7" s="42"/>
      <c r="K7" s="51" t="s">
        <v>38</v>
      </c>
    </row>
    <row r="8" spans="1:14" ht="14.25" x14ac:dyDescent="0.2">
      <c r="A8" s="123"/>
      <c r="B8" s="126"/>
      <c r="C8" s="39"/>
      <c r="D8" s="47" t="s">
        <v>32</v>
      </c>
      <c r="E8" s="46"/>
      <c r="F8" s="46"/>
      <c r="G8" s="44" t="s">
        <v>35</v>
      </c>
      <c r="H8" s="46"/>
      <c r="I8" s="47"/>
      <c r="J8" s="42" t="s">
        <v>0</v>
      </c>
      <c r="K8" s="42"/>
    </row>
    <row r="9" spans="1:14" ht="14.25" customHeight="1" x14ac:dyDescent="0.2">
      <c r="A9" s="24" t="s">
        <v>9</v>
      </c>
      <c r="B9" s="45">
        <f>(C9+F9+I9+J9)</f>
        <v>1568.9</v>
      </c>
      <c r="C9" s="45">
        <f>SUM(D9:E9)</f>
        <v>247.2</v>
      </c>
      <c r="D9" s="45">
        <v>246.1</v>
      </c>
      <c r="E9" s="45">
        <v>1.1000000000000001</v>
      </c>
      <c r="F9" s="4">
        <f>SUM(G9:H9)</f>
        <v>1175.9000000000001</v>
      </c>
      <c r="G9" s="45">
        <v>573.20000000000005</v>
      </c>
      <c r="H9" s="4">
        <v>602.70000000000005</v>
      </c>
      <c r="I9" s="4">
        <v>62</v>
      </c>
      <c r="J9" s="45">
        <v>83.8</v>
      </c>
      <c r="K9" s="48">
        <v>41</v>
      </c>
      <c r="L9" s="33"/>
      <c r="M9" s="81"/>
      <c r="N9" s="81"/>
    </row>
    <row r="10" spans="1:14" ht="14.25" customHeight="1" x14ac:dyDescent="0.2">
      <c r="A10" s="24" t="s">
        <v>10</v>
      </c>
      <c r="B10" s="4">
        <f t="shared" ref="B10:B14" si="0">(C10+F10+I10+J10)</f>
        <v>4203.6000000000004</v>
      </c>
      <c r="C10" s="4">
        <f t="shared" ref="C10:C14" si="1">SUM(D10:E10)</f>
        <v>1543</v>
      </c>
      <c r="D10" s="4">
        <v>1233.5</v>
      </c>
      <c r="E10" s="4">
        <v>309.5</v>
      </c>
      <c r="F10" s="4">
        <f t="shared" ref="F10:F14" si="2">SUM(G10:H10)</f>
        <v>1698.9</v>
      </c>
      <c r="G10" s="4">
        <v>504.7</v>
      </c>
      <c r="H10" s="4">
        <v>1194.2</v>
      </c>
      <c r="I10" s="4">
        <v>205</v>
      </c>
      <c r="J10" s="4">
        <v>756.7</v>
      </c>
      <c r="K10" s="31">
        <v>230.5</v>
      </c>
      <c r="L10" s="33"/>
      <c r="M10" s="81"/>
      <c r="N10" s="81"/>
    </row>
    <row r="11" spans="1:14" ht="14.25" customHeight="1" x14ac:dyDescent="0.2">
      <c r="A11" s="24" t="s">
        <v>54</v>
      </c>
      <c r="B11" s="4">
        <f t="shared" si="0"/>
        <v>1266.2</v>
      </c>
      <c r="C11" s="4">
        <f t="shared" si="1"/>
        <v>116.10000000000001</v>
      </c>
      <c r="D11" s="4">
        <v>104.7</v>
      </c>
      <c r="E11" s="4">
        <v>11.4</v>
      </c>
      <c r="F11" s="4">
        <f t="shared" si="2"/>
        <v>953.40000000000009</v>
      </c>
      <c r="G11" s="4">
        <v>457.1</v>
      </c>
      <c r="H11" s="4">
        <v>496.3</v>
      </c>
      <c r="I11" s="4">
        <v>41.2</v>
      </c>
      <c r="J11" s="4">
        <v>155.5</v>
      </c>
      <c r="K11" s="31">
        <v>56.5</v>
      </c>
      <c r="L11" s="33"/>
      <c r="M11" s="81"/>
      <c r="N11" s="81"/>
    </row>
    <row r="12" spans="1:14" ht="14.25" customHeight="1" x14ac:dyDescent="0.2">
      <c r="A12" s="25" t="s">
        <v>28</v>
      </c>
      <c r="B12" s="4">
        <f t="shared" si="0"/>
        <v>1175.7</v>
      </c>
      <c r="C12" s="4">
        <f t="shared" si="1"/>
        <v>129</v>
      </c>
      <c r="D12" s="4">
        <v>119.6</v>
      </c>
      <c r="E12" s="4">
        <v>9.4</v>
      </c>
      <c r="F12" s="4">
        <f>SUM(G12:H12)</f>
        <v>923.90000000000009</v>
      </c>
      <c r="G12" s="4">
        <v>380.3</v>
      </c>
      <c r="H12" s="4">
        <v>543.6</v>
      </c>
      <c r="I12" s="4">
        <v>28.7</v>
      </c>
      <c r="J12" s="4">
        <v>94.1</v>
      </c>
      <c r="K12" s="31">
        <v>20.7</v>
      </c>
      <c r="L12" s="33"/>
      <c r="M12" s="81"/>
      <c r="N12" s="81"/>
    </row>
    <row r="13" spans="1:14" ht="14.25" x14ac:dyDescent="0.2">
      <c r="A13" s="29" t="s">
        <v>11</v>
      </c>
      <c r="B13" s="5">
        <f t="shared" ref="B13:K13" si="3">SUM(B9:B12)</f>
        <v>8214.4</v>
      </c>
      <c r="C13" s="5">
        <f t="shared" si="3"/>
        <v>2035.3</v>
      </c>
      <c r="D13" s="5">
        <f t="shared" si="3"/>
        <v>1703.8999999999999</v>
      </c>
      <c r="E13" s="5">
        <f t="shared" si="3"/>
        <v>331.4</v>
      </c>
      <c r="F13" s="5">
        <f t="shared" si="3"/>
        <v>4752.1000000000004</v>
      </c>
      <c r="G13" s="5">
        <f t="shared" si="3"/>
        <v>1915.3</v>
      </c>
      <c r="H13" s="5">
        <f t="shared" si="3"/>
        <v>2836.8</v>
      </c>
      <c r="I13" s="5">
        <f t="shared" si="3"/>
        <v>336.9</v>
      </c>
      <c r="J13" s="5">
        <f t="shared" si="3"/>
        <v>1090.0999999999999</v>
      </c>
      <c r="K13" s="32">
        <f t="shared" si="3"/>
        <v>348.7</v>
      </c>
      <c r="L13" s="33"/>
      <c r="M13" s="81"/>
      <c r="N13" s="81"/>
    </row>
    <row r="14" spans="1:14" ht="14.25" x14ac:dyDescent="0.2">
      <c r="A14" s="24" t="s">
        <v>53</v>
      </c>
      <c r="B14" s="4">
        <f t="shared" si="0"/>
        <v>5650</v>
      </c>
      <c r="C14" s="4">
        <f t="shared" si="1"/>
        <v>366.8</v>
      </c>
      <c r="D14" s="4">
        <v>317.5</v>
      </c>
      <c r="E14" s="4">
        <v>49.3</v>
      </c>
      <c r="F14" s="4">
        <f t="shared" si="2"/>
        <v>4912.3999999999996</v>
      </c>
      <c r="G14" s="4">
        <v>4332.8999999999996</v>
      </c>
      <c r="H14" s="4">
        <v>579.5</v>
      </c>
      <c r="I14" s="4">
        <v>149.30000000000001</v>
      </c>
      <c r="J14" s="4">
        <v>221.5</v>
      </c>
      <c r="K14" s="31">
        <v>71.5</v>
      </c>
      <c r="L14" s="33"/>
      <c r="M14" s="81"/>
      <c r="N14" s="81"/>
    </row>
    <row r="15" spans="1:14" s="76" customFormat="1" ht="14.25" x14ac:dyDescent="0.2">
      <c r="A15" s="73" t="s">
        <v>59</v>
      </c>
      <c r="B15" s="74">
        <f>(C15+F15+I15+J15)</f>
        <v>922.4</v>
      </c>
      <c r="C15" s="74">
        <f>SUM(D15:E15)</f>
        <v>35.299999999999997</v>
      </c>
      <c r="D15" s="74">
        <v>35.299999999999997</v>
      </c>
      <c r="E15" s="85" t="s">
        <v>51</v>
      </c>
      <c r="F15" s="74">
        <f>SUM(G15:H15)</f>
        <v>842.6</v>
      </c>
      <c r="G15" s="74">
        <v>817.5</v>
      </c>
      <c r="H15" s="74">
        <v>25.1</v>
      </c>
      <c r="I15" s="74">
        <v>43.6</v>
      </c>
      <c r="J15" s="74">
        <v>0.9</v>
      </c>
      <c r="K15" s="97">
        <v>0.7</v>
      </c>
      <c r="L15" s="75"/>
      <c r="N15" s="81"/>
    </row>
    <row r="16" spans="1:14" x14ac:dyDescent="0.2">
      <c r="A16" s="30" t="s">
        <v>0</v>
      </c>
      <c r="B16" s="5">
        <f>(B13+B14)</f>
        <v>13864.4</v>
      </c>
      <c r="C16" s="5">
        <f t="shared" ref="C16:K16" si="4">(C13+C14)</f>
        <v>2402.1</v>
      </c>
      <c r="D16" s="5">
        <f t="shared" si="4"/>
        <v>2021.3999999999999</v>
      </c>
      <c r="E16" s="5">
        <f t="shared" si="4"/>
        <v>380.7</v>
      </c>
      <c r="F16" s="5">
        <f t="shared" si="4"/>
        <v>9664.5</v>
      </c>
      <c r="G16" s="5">
        <f t="shared" si="4"/>
        <v>6248.2</v>
      </c>
      <c r="H16" s="5">
        <f t="shared" si="4"/>
        <v>3416.3</v>
      </c>
      <c r="I16" s="5">
        <f t="shared" si="4"/>
        <v>486.2</v>
      </c>
      <c r="J16" s="5">
        <f t="shared" si="4"/>
        <v>1311.6</v>
      </c>
      <c r="K16" s="32">
        <f t="shared" si="4"/>
        <v>420.2</v>
      </c>
      <c r="N16" s="81"/>
    </row>
    <row r="17" spans="1:11" x14ac:dyDescent="0.2">
      <c r="A17" s="6"/>
      <c r="B17" s="9"/>
      <c r="C17" s="9"/>
      <c r="D17" s="9"/>
      <c r="E17" s="9"/>
      <c r="F17" s="9"/>
      <c r="G17" s="9"/>
      <c r="H17" s="9"/>
      <c r="I17" s="9"/>
      <c r="J17" s="9"/>
    </row>
    <row r="18" spans="1:11" x14ac:dyDescent="0.2">
      <c r="A18" s="14" t="s">
        <v>52</v>
      </c>
      <c r="B18" s="3"/>
      <c r="C18" s="88"/>
      <c r="D18" s="3"/>
      <c r="E18" s="3"/>
      <c r="F18" s="88"/>
      <c r="G18" s="3"/>
      <c r="H18" s="3"/>
      <c r="I18" s="3"/>
      <c r="J18" s="3"/>
    </row>
    <row r="19" spans="1:11" x14ac:dyDescent="0.2">
      <c r="A19" s="10" t="s">
        <v>56</v>
      </c>
      <c r="B19" s="3"/>
      <c r="C19" s="3"/>
      <c r="D19" s="3"/>
      <c r="E19" s="3"/>
      <c r="F19" s="3"/>
      <c r="G19" s="3"/>
      <c r="H19" s="3"/>
      <c r="I19" s="3"/>
      <c r="J19" s="3"/>
    </row>
    <row r="20" spans="1:11" x14ac:dyDescent="0.2">
      <c r="A20" s="10" t="s">
        <v>55</v>
      </c>
      <c r="B20" s="3"/>
      <c r="C20" s="3"/>
      <c r="D20" s="3"/>
      <c r="E20" s="3"/>
      <c r="F20" s="3"/>
      <c r="G20" s="3"/>
      <c r="H20" s="3"/>
      <c r="I20" s="3"/>
      <c r="J20" s="3"/>
    </row>
    <row r="21" spans="1:11" x14ac:dyDescent="0.2">
      <c r="A21" s="10" t="s">
        <v>60</v>
      </c>
    </row>
    <row r="25" spans="1:11" x14ac:dyDescent="0.2">
      <c r="B25" s="81"/>
      <c r="C25" s="81"/>
      <c r="D25" s="81"/>
      <c r="E25" s="81"/>
      <c r="F25" s="81"/>
      <c r="G25" s="81"/>
      <c r="H25" s="81"/>
      <c r="I25" s="81"/>
      <c r="J25" s="81"/>
      <c r="K25" s="81"/>
    </row>
  </sheetData>
  <mergeCells count="5">
    <mergeCell ref="J5:K5"/>
    <mergeCell ref="A5:A8"/>
    <mergeCell ref="B5:B8"/>
    <mergeCell ref="C5:E5"/>
    <mergeCell ref="F5:H5"/>
  </mergeCells>
  <phoneticPr fontId="0" type="noConversion"/>
  <pageMargins left="0.78740157499999996" right="0.78740157499999996" top="0.984251969" bottom="0.984251969" header="0.5" footer="0.5"/>
  <pageSetup paperSize="9" scale="74" orientation="landscape" r:id="rId1"/>
  <headerFooter alignWithMargins="0"/>
  <ignoredErrors>
    <ignoredError sqref="F9:F12 F14:F17" formulaRange="1"/>
    <ignoredError sqref="B13:C13" formula="1"/>
    <ignoredError sqref="F13" formula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showGridLines="0" workbookViewId="0"/>
  </sheetViews>
  <sheetFormatPr baseColWidth="10" defaultRowHeight="12.75" x14ac:dyDescent="0.2"/>
  <cols>
    <col min="1" max="1" width="57.5703125" customWidth="1"/>
    <col min="3" max="3" width="25.5703125" customWidth="1"/>
    <col min="5" max="5" width="24.7109375" bestFit="1" customWidth="1"/>
    <col min="6" max="6" width="11.42578125" style="3"/>
  </cols>
  <sheetData>
    <row r="1" spans="1:9" x14ac:dyDescent="0.2">
      <c r="A1" s="20" t="s">
        <v>68</v>
      </c>
    </row>
    <row r="2" spans="1:9" ht="18" x14ac:dyDescent="0.25">
      <c r="A2" s="1" t="s">
        <v>20</v>
      </c>
      <c r="B2" s="2"/>
      <c r="C2" s="2"/>
      <c r="D2" s="2"/>
      <c r="E2" s="2"/>
    </row>
    <row r="3" spans="1:9" ht="15.75" x14ac:dyDescent="0.25">
      <c r="A3" s="21" t="s">
        <v>64</v>
      </c>
      <c r="B3" s="2"/>
      <c r="C3" s="2"/>
      <c r="D3" s="2"/>
      <c r="E3" s="2"/>
    </row>
    <row r="4" spans="1:9" x14ac:dyDescent="0.2">
      <c r="A4" s="3"/>
      <c r="B4" s="3"/>
      <c r="C4" s="3"/>
      <c r="D4" s="3"/>
      <c r="E4" s="3"/>
    </row>
    <row r="5" spans="1:9" ht="14.25" x14ac:dyDescent="0.2">
      <c r="A5" s="129" t="s">
        <v>2</v>
      </c>
      <c r="B5" s="127" t="s">
        <v>21</v>
      </c>
      <c r="C5" s="127"/>
      <c r="D5" s="128" t="s">
        <v>22</v>
      </c>
      <c r="E5" s="127"/>
    </row>
    <row r="6" spans="1:9" ht="14.25" x14ac:dyDescent="0.2">
      <c r="A6" s="130"/>
      <c r="B6" s="66" t="s">
        <v>0</v>
      </c>
      <c r="C6" s="64" t="s">
        <v>41</v>
      </c>
      <c r="D6" s="63" t="s">
        <v>0</v>
      </c>
      <c r="E6" s="65" t="s">
        <v>41</v>
      </c>
    </row>
    <row r="7" spans="1:9" ht="14.25" customHeight="1" x14ac:dyDescent="0.2">
      <c r="A7" s="24" t="s">
        <v>6</v>
      </c>
      <c r="B7" s="12">
        <v>2781</v>
      </c>
      <c r="C7" s="12">
        <v>1967</v>
      </c>
      <c r="D7" s="12">
        <v>2562</v>
      </c>
      <c r="E7" s="22">
        <v>1910</v>
      </c>
      <c r="F7" s="98"/>
      <c r="G7" s="16"/>
      <c r="H7" s="79"/>
    </row>
    <row r="8" spans="1:9" ht="14.25" customHeight="1" x14ac:dyDescent="0.2">
      <c r="A8" s="24" t="s">
        <v>7</v>
      </c>
      <c r="B8" s="12">
        <v>9801</v>
      </c>
      <c r="C8" s="12">
        <v>6423</v>
      </c>
      <c r="D8" s="12">
        <v>6793</v>
      </c>
      <c r="E8" s="22">
        <v>4752</v>
      </c>
      <c r="F8" s="98"/>
      <c r="G8" s="16"/>
      <c r="H8" s="79"/>
      <c r="I8" s="19"/>
    </row>
    <row r="9" spans="1:9" s="76" customFormat="1" ht="14.25" x14ac:dyDescent="0.2">
      <c r="A9" s="73" t="s">
        <v>57</v>
      </c>
      <c r="B9" s="87">
        <v>1918</v>
      </c>
      <c r="C9" s="77">
        <v>1156</v>
      </c>
      <c r="D9" s="77">
        <v>789</v>
      </c>
      <c r="E9" s="78">
        <v>465</v>
      </c>
      <c r="F9" s="18"/>
      <c r="G9" s="18"/>
      <c r="H9" s="79"/>
    </row>
    <row r="10" spans="1:9" x14ac:dyDescent="0.2">
      <c r="A10" s="28" t="s">
        <v>0</v>
      </c>
      <c r="B10" s="13">
        <f>SUM(B7:B8)</f>
        <v>12582</v>
      </c>
      <c r="C10" s="13">
        <f>SUM(C7:C8)</f>
        <v>8390</v>
      </c>
      <c r="D10" s="13">
        <f>SUM(D7:D8)</f>
        <v>9355</v>
      </c>
      <c r="E10" s="23">
        <f>SUM(E7:E8)</f>
        <v>6662</v>
      </c>
      <c r="G10" s="19"/>
    </row>
    <row r="12" spans="1:9" x14ac:dyDescent="0.2">
      <c r="A12" s="14" t="s">
        <v>52</v>
      </c>
      <c r="D12" s="19"/>
    </row>
    <row r="13" spans="1:9" x14ac:dyDescent="0.2">
      <c r="A13" s="10" t="s">
        <v>58</v>
      </c>
    </row>
    <row r="14" spans="1:9" x14ac:dyDescent="0.2">
      <c r="A14" s="10"/>
    </row>
    <row r="22" spans="3:4" x14ac:dyDescent="0.2">
      <c r="C22" s="19"/>
    </row>
    <row r="26" spans="3:4" x14ac:dyDescent="0.2">
      <c r="D26" s="3"/>
    </row>
    <row r="27" spans="3:4" x14ac:dyDescent="0.2">
      <c r="D27" s="3"/>
    </row>
    <row r="28" spans="3:4" x14ac:dyDescent="0.2">
      <c r="D28" s="3"/>
    </row>
    <row r="29" spans="3:4" x14ac:dyDescent="0.2">
      <c r="D29" s="3"/>
    </row>
    <row r="30" spans="3:4" x14ac:dyDescent="0.2">
      <c r="D30" s="3"/>
    </row>
    <row r="31" spans="3:4" x14ac:dyDescent="0.2">
      <c r="D31" s="3"/>
    </row>
  </sheetData>
  <mergeCells count="3">
    <mergeCell ref="B5:C5"/>
    <mergeCell ref="D5:E5"/>
    <mergeCell ref="A5:A6"/>
  </mergeCells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  <ignoredErrors>
    <ignoredError sqref="B10 E1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5"/>
  <sheetViews>
    <sheetView showGridLines="0" workbookViewId="0"/>
  </sheetViews>
  <sheetFormatPr baseColWidth="10" defaultRowHeight="12.75" x14ac:dyDescent="0.2"/>
  <cols>
    <col min="1" max="1" width="61.5703125" customWidth="1"/>
    <col min="3" max="3" width="24.7109375" bestFit="1" customWidth="1"/>
    <col min="5" max="5" width="24.7109375" bestFit="1" customWidth="1"/>
    <col min="6" max="6" width="11.42578125" style="3"/>
  </cols>
  <sheetData>
    <row r="1" spans="1:8" x14ac:dyDescent="0.2">
      <c r="A1" s="20" t="s">
        <v>68</v>
      </c>
    </row>
    <row r="2" spans="1:8" ht="18" x14ac:dyDescent="0.25">
      <c r="A2" s="1" t="s">
        <v>23</v>
      </c>
      <c r="B2" s="2"/>
      <c r="C2" s="2"/>
      <c r="D2" s="2"/>
      <c r="E2" s="2"/>
    </row>
    <row r="3" spans="1:8" ht="15.75" x14ac:dyDescent="0.25">
      <c r="A3" s="21" t="s">
        <v>63</v>
      </c>
      <c r="B3" s="2"/>
      <c r="C3" s="2"/>
      <c r="D3" s="2"/>
      <c r="E3" s="2"/>
    </row>
    <row r="4" spans="1:8" x14ac:dyDescent="0.2">
      <c r="A4" s="3"/>
      <c r="B4" s="3"/>
      <c r="C4" s="3"/>
      <c r="D4" s="3"/>
      <c r="E4" s="3"/>
    </row>
    <row r="5" spans="1:8" ht="14.25" x14ac:dyDescent="0.2">
      <c r="A5" s="129" t="s">
        <v>2</v>
      </c>
      <c r="B5" s="127" t="s">
        <v>21</v>
      </c>
      <c r="C5" s="127"/>
      <c r="D5" s="128" t="s">
        <v>22</v>
      </c>
      <c r="E5" s="127"/>
    </row>
    <row r="6" spans="1:8" ht="14.25" x14ac:dyDescent="0.2">
      <c r="A6" s="119"/>
      <c r="B6" s="66" t="s">
        <v>0</v>
      </c>
      <c r="C6" s="64" t="s">
        <v>41</v>
      </c>
      <c r="D6" s="63" t="s">
        <v>0</v>
      </c>
      <c r="E6" s="65" t="s">
        <v>41</v>
      </c>
    </row>
    <row r="7" spans="1:8" ht="14.25" customHeight="1" x14ac:dyDescent="0.2">
      <c r="A7" s="24" t="s">
        <v>9</v>
      </c>
      <c r="B7" s="12">
        <v>1485</v>
      </c>
      <c r="C7" s="12">
        <v>808</v>
      </c>
      <c r="D7" s="12">
        <v>1122</v>
      </c>
      <c r="E7" s="22">
        <v>679</v>
      </c>
      <c r="F7" s="98"/>
      <c r="G7" s="22"/>
      <c r="H7" s="19"/>
    </row>
    <row r="8" spans="1:8" ht="14.25" customHeight="1" x14ac:dyDescent="0.2">
      <c r="A8" s="24" t="s">
        <v>10</v>
      </c>
      <c r="B8" s="12">
        <v>2586</v>
      </c>
      <c r="C8" s="12">
        <v>1709</v>
      </c>
      <c r="D8" s="12">
        <v>2476</v>
      </c>
      <c r="E8" s="22">
        <v>1766</v>
      </c>
      <c r="F8" s="98"/>
      <c r="G8" s="22"/>
      <c r="H8" s="19"/>
    </row>
    <row r="9" spans="1:8" ht="14.25" customHeight="1" x14ac:dyDescent="0.2">
      <c r="A9" s="24" t="s">
        <v>54</v>
      </c>
      <c r="B9" s="12">
        <v>1024</v>
      </c>
      <c r="C9" s="12">
        <v>731</v>
      </c>
      <c r="D9" s="12">
        <v>926</v>
      </c>
      <c r="E9" s="22">
        <v>727</v>
      </c>
      <c r="F9" s="98"/>
      <c r="G9" s="22"/>
      <c r="H9" s="19"/>
    </row>
    <row r="10" spans="1:8" ht="14.25" customHeight="1" x14ac:dyDescent="0.2">
      <c r="A10" s="25" t="s">
        <v>28</v>
      </c>
      <c r="B10" s="12">
        <v>1084</v>
      </c>
      <c r="C10" s="12">
        <v>874</v>
      </c>
      <c r="D10" s="12">
        <v>926</v>
      </c>
      <c r="E10" s="22">
        <v>750</v>
      </c>
      <c r="F10" s="98"/>
      <c r="G10" s="22"/>
      <c r="H10" s="19"/>
    </row>
    <row r="11" spans="1:8" ht="14.25" x14ac:dyDescent="0.2">
      <c r="A11" s="26" t="s">
        <v>11</v>
      </c>
      <c r="B11" s="13">
        <f>SUM(B7:B10)</f>
        <v>6179</v>
      </c>
      <c r="C11" s="13">
        <f>SUM(C7:C10)</f>
        <v>4122</v>
      </c>
      <c r="D11" s="13">
        <f>SUM(D7:D10)</f>
        <v>5450</v>
      </c>
      <c r="E11" s="23">
        <f>SUM(E7:E10)</f>
        <v>3922</v>
      </c>
      <c r="F11" s="98"/>
      <c r="G11" s="16"/>
      <c r="H11" s="19"/>
    </row>
    <row r="12" spans="1:8" ht="14.25" x14ac:dyDescent="0.2">
      <c r="A12" s="24" t="s">
        <v>53</v>
      </c>
      <c r="B12" s="12">
        <v>6403</v>
      </c>
      <c r="C12" s="12">
        <v>4268</v>
      </c>
      <c r="D12" s="12">
        <v>3905</v>
      </c>
      <c r="E12" s="22">
        <v>2740</v>
      </c>
      <c r="F12" s="98"/>
      <c r="G12" s="16"/>
      <c r="H12" s="19"/>
    </row>
    <row r="13" spans="1:8" s="76" customFormat="1" ht="14.25" x14ac:dyDescent="0.2">
      <c r="A13" s="73" t="s">
        <v>59</v>
      </c>
      <c r="B13" s="77">
        <v>1918</v>
      </c>
      <c r="C13" s="77">
        <v>1156</v>
      </c>
      <c r="D13" s="77">
        <v>789</v>
      </c>
      <c r="E13" s="78">
        <v>465</v>
      </c>
      <c r="F13" s="18"/>
      <c r="G13" s="16"/>
      <c r="H13" s="79"/>
    </row>
    <row r="14" spans="1:8" x14ac:dyDescent="0.2">
      <c r="A14" s="27" t="s">
        <v>0</v>
      </c>
      <c r="B14" s="13">
        <f>(B11+B12)</f>
        <v>12582</v>
      </c>
      <c r="C14" s="13">
        <f>(C11+C12)</f>
        <v>8390</v>
      </c>
      <c r="D14" s="13">
        <f>(D11+D12)</f>
        <v>9355</v>
      </c>
      <c r="E14" s="23">
        <f>(E11+E12)</f>
        <v>6662</v>
      </c>
      <c r="G14" s="15"/>
      <c r="H14" s="19"/>
    </row>
    <row r="15" spans="1:8" x14ac:dyDescent="0.2">
      <c r="A15" s="6"/>
      <c r="C15" s="19"/>
    </row>
    <row r="16" spans="1:8" x14ac:dyDescent="0.2">
      <c r="A16" s="14" t="s">
        <v>52</v>
      </c>
    </row>
    <row r="17" spans="1:6" x14ac:dyDescent="0.2">
      <c r="A17" s="10" t="s">
        <v>56</v>
      </c>
    </row>
    <row r="18" spans="1:6" x14ac:dyDescent="0.2">
      <c r="A18" s="10" t="s">
        <v>55</v>
      </c>
    </row>
    <row r="19" spans="1:6" x14ac:dyDescent="0.2">
      <c r="A19" s="10" t="s">
        <v>60</v>
      </c>
    </row>
    <row r="25" spans="1:6" x14ac:dyDescent="0.2">
      <c r="F25" s="16"/>
    </row>
    <row r="26" spans="1:6" x14ac:dyDescent="0.2">
      <c r="F26" s="16"/>
    </row>
    <row r="27" spans="1:6" x14ac:dyDescent="0.2">
      <c r="F27" s="16"/>
    </row>
    <row r="28" spans="1:6" x14ac:dyDescent="0.2">
      <c r="F28" s="16"/>
    </row>
    <row r="29" spans="1:6" x14ac:dyDescent="0.2">
      <c r="F29" s="18"/>
    </row>
    <row r="31" spans="1:6" x14ac:dyDescent="0.2">
      <c r="F31" s="16"/>
    </row>
    <row r="32" spans="1:6" x14ac:dyDescent="0.2">
      <c r="F32" s="18"/>
    </row>
    <row r="33" spans="6:6" x14ac:dyDescent="0.2">
      <c r="F33"/>
    </row>
    <row r="34" spans="6:6" x14ac:dyDescent="0.2">
      <c r="F34"/>
    </row>
    <row r="35" spans="6:6" x14ac:dyDescent="0.2">
      <c r="F35"/>
    </row>
  </sheetData>
  <mergeCells count="3">
    <mergeCell ref="D5:E5"/>
    <mergeCell ref="B5:C5"/>
    <mergeCell ref="A5:A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6</vt:i4>
      </vt:variant>
    </vt:vector>
  </HeadingPairs>
  <TitlesOfParts>
    <vt:vector size="13" baseType="lpstr">
      <vt:lpstr>Innhold</vt:lpstr>
      <vt:lpstr>A.8.1</vt:lpstr>
      <vt:lpstr>A.8.2</vt:lpstr>
      <vt:lpstr>A.8.3</vt:lpstr>
      <vt:lpstr>A.8.4</vt:lpstr>
      <vt:lpstr>A.8.5</vt:lpstr>
      <vt:lpstr>A.8.6</vt:lpstr>
      <vt:lpstr>A.8.1!Utskriftsområde</vt:lpstr>
      <vt:lpstr>A.8.2!Utskriftsområde</vt:lpstr>
      <vt:lpstr>A.8.3!Utskriftsområde</vt:lpstr>
      <vt:lpstr>A.8.4!Utskriftsområde</vt:lpstr>
      <vt:lpstr>A.8.5!Utskriftsområde</vt:lpstr>
      <vt:lpstr>A.8.6!Utskriftsområde</vt:lpstr>
    </vt:vector>
  </TitlesOfParts>
  <Company>NIFU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</dc:creator>
  <cp:lastModifiedBy>Bo Sarpebakken</cp:lastModifiedBy>
  <cp:lastPrinted>2018-02-22T16:23:04Z</cp:lastPrinted>
  <dcterms:created xsi:type="dcterms:W3CDTF">2001-02-28T14:51:35Z</dcterms:created>
  <dcterms:modified xsi:type="dcterms:W3CDTF">2018-12-18T12:30:09Z</dcterms:modified>
</cp:coreProperties>
</file>