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11" documentId="13_ncr:1_{F9DDC000-DBDF-4719-96DA-BEE5DF50F663}" xr6:coauthVersionLast="45" xr6:coauthVersionMax="45" xr10:uidLastSave="{3B1AC676-AA04-4736-9AA1-E5BAAD022252}"/>
  <bookViews>
    <workbookView xWindow="-28920" yWindow="-120" windowWidth="29040" windowHeight="15840" tabRatio="913" xr2:uid="{00000000-000D-0000-FFFF-FFFF00000000}"/>
  </bookViews>
  <sheets>
    <sheet name="Innhold" sheetId="20" r:id="rId1"/>
    <sheet name="A.9.1" sheetId="2" r:id="rId2"/>
    <sheet name="A.9.2" sheetId="19" r:id="rId3"/>
    <sheet name="A.9.3" sheetId="25" r:id="rId4"/>
  </sheets>
  <externalReferences>
    <externalReference r:id="rId5"/>
    <externalReference r:id="rId6"/>
    <externalReference r:id="rId7"/>
    <externalReference r:id="rId8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">'A.9.1'!$A$1:$K$4</definedName>
    <definedName name="_xlnm.Print_Area" localSheetId="2">'A.9.2'!$A$1:$E$62</definedName>
    <definedName name="www">'[3]Norge utgifter og årsverk'!$A$907:$I$958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B5" i="20"/>
  <c r="B6" i="20"/>
  <c r="C5" i="20" l="1"/>
  <c r="C4" i="20"/>
  <c r="B4" i="20"/>
</calcChain>
</file>

<file path=xl/sharedStrings.xml><?xml version="1.0" encoding="utf-8"?>
<sst xmlns="http://schemas.openxmlformats.org/spreadsheetml/2006/main" count="270" uniqueCount="252">
  <si>
    <t>Tabell A.9.1</t>
  </si>
  <si>
    <t>Land</t>
  </si>
  <si>
    <t>Australia</t>
  </si>
  <si>
    <t>Belgia</t>
  </si>
  <si>
    <t>Canada</t>
  </si>
  <si>
    <t>Danmark</t>
  </si>
  <si>
    <t>Finland</t>
  </si>
  <si>
    <t>Frankrike</t>
  </si>
  <si>
    <t>Hellas</t>
  </si>
  <si>
    <t>Irland</t>
  </si>
  <si>
    <t>Island</t>
  </si>
  <si>
    <t>Italia</t>
  </si>
  <si>
    <t>Japan</t>
  </si>
  <si>
    <t>Nederland</t>
  </si>
  <si>
    <t>Norge</t>
  </si>
  <si>
    <t>Portugal</t>
  </si>
  <si>
    <t>Spania</t>
  </si>
  <si>
    <t>Storbritannia</t>
  </si>
  <si>
    <t>Sveits</t>
  </si>
  <si>
    <t>Sverige</t>
  </si>
  <si>
    <t>Tyskland</t>
  </si>
  <si>
    <t>USA</t>
  </si>
  <si>
    <t>Østerrike</t>
  </si>
  <si>
    <t>Tabell A.9.2</t>
  </si>
  <si>
    <t>Tabell A.9.3</t>
  </si>
  <si>
    <t>Russland</t>
  </si>
  <si>
    <t>Polen</t>
  </si>
  <si>
    <t>Brasil</t>
  </si>
  <si>
    <t>Kina</t>
  </si>
  <si>
    <t>Israel</t>
  </si>
  <si>
    <t>Ungarn</t>
  </si>
  <si>
    <t>India</t>
  </si>
  <si>
    <t>Tsjekkia</t>
  </si>
  <si>
    <t>Antall artikler</t>
  </si>
  <si>
    <t>New Zealand</t>
  </si>
  <si>
    <t>Taiwan</t>
  </si>
  <si>
    <t>Tyrkia</t>
  </si>
  <si>
    <t>Mexico</t>
  </si>
  <si>
    <t>Antall</t>
  </si>
  <si>
    <t xml:space="preserve">Totalt antall internasjonalt </t>
  </si>
  <si>
    <t>Sør-Afrika</t>
  </si>
  <si>
    <t>Sør-Korea</t>
  </si>
  <si>
    <t>Estland</t>
  </si>
  <si>
    <t>Romania</t>
  </si>
  <si>
    <t>Tanzania</t>
  </si>
  <si>
    <t>Slovakia</t>
  </si>
  <si>
    <t>Slovenia</t>
  </si>
  <si>
    <t>Etiopia</t>
  </si>
  <si>
    <t>A.9 Bibliometri</t>
  </si>
  <si>
    <t>Nummer</t>
  </si>
  <si>
    <t>Navn</t>
  </si>
  <si>
    <t>Merknad</t>
  </si>
  <si>
    <t>A.9.1</t>
  </si>
  <si>
    <t>A.9.2</t>
  </si>
  <si>
    <t>A.9.3</t>
  </si>
  <si>
    <t>Kroatia</t>
  </si>
  <si>
    <t>Chile</t>
  </si>
  <si>
    <t>Argentina</t>
  </si>
  <si>
    <t>Serbia</t>
  </si>
  <si>
    <t>Arkitektur- og designhøgskolen i Oslo</t>
  </si>
  <si>
    <t>Handelshøyskolen BI</t>
  </si>
  <si>
    <t>Høgskolen i Østfold</t>
  </si>
  <si>
    <t>Høgskulen i Volda</t>
  </si>
  <si>
    <t>Høyskolen for Ledelse og Teologi</t>
  </si>
  <si>
    <t>Lovisenberg diakonale høgskole</t>
  </si>
  <si>
    <t>NLA Høgskolen</t>
  </si>
  <si>
    <t>Norges Handelshøyskole</t>
  </si>
  <si>
    <t>Norges musikkhøgskole</t>
  </si>
  <si>
    <t>Norges teknisk-naturvitenskapelige universitet</t>
  </si>
  <si>
    <t>Politihøgskolen</t>
  </si>
  <si>
    <t>Universitetet i Agder</t>
  </si>
  <si>
    <t>Universitetet i Bergen</t>
  </si>
  <si>
    <t>Universitetet i Oslo</t>
  </si>
  <si>
    <t>Universitetet i Stavanger</t>
  </si>
  <si>
    <t>Universitetssenteret på Svalbard</t>
  </si>
  <si>
    <t>Forskningsstiftelsen Fafo</t>
  </si>
  <si>
    <t>Forsvarets forskningsinstitutt</t>
  </si>
  <si>
    <t>Fridtjof Nansens institutt</t>
  </si>
  <si>
    <t>Havforskningsinstituttet</t>
  </si>
  <si>
    <t>Institutt for samfunnsforskning</t>
  </si>
  <si>
    <t>Møreforsking</t>
  </si>
  <si>
    <t>Nansen Senter for Miljø og Fjernmåling</t>
  </si>
  <si>
    <t>NIFU Nordisk institutt for studier av innovasjon, forskning og utdanning</t>
  </si>
  <si>
    <t>Nordlandsforskning</t>
  </si>
  <si>
    <t>Norges Geotekniske Institutt</t>
  </si>
  <si>
    <t>Norsk institutt for kulturminneforskning</t>
  </si>
  <si>
    <t>Norsk institutt for naturforskning</t>
  </si>
  <si>
    <t>Norsk institutt for vannforskning</t>
  </si>
  <si>
    <t>Norsk Regnesentral</t>
  </si>
  <si>
    <t>Norsk Utenrikspolitisk Institutt</t>
  </si>
  <si>
    <t>NTNU Samfunnsforskning AS</t>
  </si>
  <si>
    <t>Samfunns- og næringslivsforskning AS</t>
  </si>
  <si>
    <t>SINTEF Energi AS</t>
  </si>
  <si>
    <t>Statens arbeidsmiljøinstitutt</t>
  </si>
  <si>
    <t>Stiftelsen Frischsenteret for samfunnsøkonomisk forskning</t>
  </si>
  <si>
    <t>Transportøkonomisk institutt</t>
  </si>
  <si>
    <t>Veterinærinstituttet</t>
  </si>
  <si>
    <t>Østfoldforskning AS</t>
  </si>
  <si>
    <t>Akershus universitetssykehus HF</t>
  </si>
  <si>
    <t>Betanien Hospital</t>
  </si>
  <si>
    <t>Frambu Senter for sjeldne funksjonshemninger</t>
  </si>
  <si>
    <t>Helse Fonna HF</t>
  </si>
  <si>
    <t>Helse Førde HF</t>
  </si>
  <si>
    <t>Lovisenberg Diakonale Sykehus</t>
  </si>
  <si>
    <t>Martina Hansens Hospital</t>
  </si>
  <si>
    <t>Modum Bad</t>
  </si>
  <si>
    <t>Oslo universitetssykehus HF</t>
  </si>
  <si>
    <t>RBUP Øst og Sør</t>
  </si>
  <si>
    <t>Sjukehusapoteka Vest HF</t>
  </si>
  <si>
    <t>Sykehusapotekene i Sør-Øst RHF</t>
  </si>
  <si>
    <t>Sykehuset i Vestfold HF</t>
  </si>
  <si>
    <t>Sykehuset Innlandet HF</t>
  </si>
  <si>
    <t>Sykehuset Østfold HF</t>
  </si>
  <si>
    <t>Sørlandet sykehus HF</t>
  </si>
  <si>
    <t>Universitetssykehuset Nord-Norge HF</t>
  </si>
  <si>
    <t>Vestre Viken HF</t>
  </si>
  <si>
    <t>Antall publikasjoner</t>
  </si>
  <si>
    <t>Organisasjon</t>
  </si>
  <si>
    <r>
      <t>Prosentandel av verdens-produksjonen</t>
    </r>
    <r>
      <rPr>
        <sz val="11"/>
        <rFont val="Calibri"/>
        <family val="2"/>
      </rPr>
      <t>²</t>
    </r>
  </si>
  <si>
    <t>² Andel av verdensproduksjonen beregnet ut fra summen av alle lands produksjon.</t>
  </si>
  <si>
    <t>Universiteter og høgskoler:</t>
  </si>
  <si>
    <t>Instituttsektor:</t>
  </si>
  <si>
    <t>¹ Basert på data over vitenskapelig publisering registrert i CRIStin.</t>
  </si>
  <si>
    <r>
      <t>Antall artikler per 1 000 innbygger</t>
    </r>
    <r>
      <rPr>
        <sz val="11"/>
        <rFont val="Calibri"/>
        <family val="2"/>
      </rPr>
      <t>¹</t>
    </r>
  </si>
  <si>
    <t>Dronning Mauds Minne Høgskole for barnehagelærerutdanning</t>
  </si>
  <si>
    <t>Høgskolen i Molde - Vitenskapelig høgskole i logistikk</t>
  </si>
  <si>
    <t>Norges idrettshøgskole</t>
  </si>
  <si>
    <t>Norges miljø- og biovitenskapelige universitet</t>
  </si>
  <si>
    <t>Chr. Michelsen Institute</t>
  </si>
  <si>
    <t>CICERO Senter for klimaforskning</t>
  </si>
  <si>
    <t>Folkehelseinstituttet</t>
  </si>
  <si>
    <t>NILU - Norsk institutt for luftforskning</t>
  </si>
  <si>
    <t>NIOM - Nordisk Institutt for Odontologiske Materialer</t>
  </si>
  <si>
    <t>PRIO - Institutt for fredsforskning</t>
  </si>
  <si>
    <t>Telemarksforsking</t>
  </si>
  <si>
    <t>Trøndelag Forskning og Utvikling</t>
  </si>
  <si>
    <t>Diakonhjemmet sykehus</t>
  </si>
  <si>
    <t>Finnmarkssykehuset</t>
  </si>
  <si>
    <t>Helse Møre og Romsdal HF</t>
  </si>
  <si>
    <t>Nordlandssykehuset HF</t>
  </si>
  <si>
    <t>St. Olavs Hospital HF</t>
  </si>
  <si>
    <t>Sunnaas sykehus HF</t>
  </si>
  <si>
    <t>Sykehusapotek Nord HF</t>
  </si>
  <si>
    <t>Sykehuset Telemark HF</t>
  </si>
  <si>
    <t>Iran</t>
  </si>
  <si>
    <t>Singapore</t>
  </si>
  <si>
    <t>Malaysia</t>
  </si>
  <si>
    <t>Litauen</t>
  </si>
  <si>
    <t>Bjørknes høyskole</t>
  </si>
  <si>
    <t>Høyskolen Kristiania</t>
  </si>
  <si>
    <t>Institutt for energiteknikk</t>
  </si>
  <si>
    <t>Meteorologisk institutt</t>
  </si>
  <si>
    <t>NOFIMA</t>
  </si>
  <si>
    <t>NORSAR</t>
  </si>
  <si>
    <t>Vestlandsforsking</t>
  </si>
  <si>
    <t>Helse Nord-Trøndelag HF</t>
  </si>
  <si>
    <t>Sykehusapotekene i Midt-Norge HF</t>
  </si>
  <si>
    <t>Revmatismesykehuset AS</t>
  </si>
  <si>
    <t>Kreftregisteret - Institutt for populasjonsbasert kreftforskning</t>
  </si>
  <si>
    <t>Pakistan</t>
  </si>
  <si>
    <t>Colombia</t>
  </si>
  <si>
    <t>Kunsthøgskolen i Oslo</t>
  </si>
  <si>
    <t>Steinerhøyskolen</t>
  </si>
  <si>
    <t>Kriminalomsorgens høgskole og utdanningssenter KRUS</t>
  </si>
  <si>
    <t>Norsk institutt for bioøkonomi</t>
  </si>
  <si>
    <t>Helgelandssykehuset HF</t>
  </si>
  <si>
    <t>Helse Bergen HF - Haukeland universitetssykehus</t>
  </si>
  <si>
    <t>Helse Stavanger HF - Stavanger universitetssjukehus</t>
  </si>
  <si>
    <t>Ukraina</t>
  </si>
  <si>
    <t>Marokko</t>
  </si>
  <si>
    <t>Hong Kong</t>
  </si>
  <si>
    <t>Aserbajdsjan</t>
  </si>
  <si>
    <t>Vietnam</t>
  </si>
  <si>
    <t>Uganda</t>
  </si>
  <si>
    <t>Thailand</t>
  </si>
  <si>
    <t>Peru</t>
  </si>
  <si>
    <t>Nepal</t>
  </si>
  <si>
    <t>Luxembourg</t>
  </si>
  <si>
    <t>Bulgaria</t>
  </si>
  <si>
    <t>Egypt</t>
  </si>
  <si>
    <t>Indonesia</t>
  </si>
  <si>
    <t>Latvia</t>
  </si>
  <si>
    <t>Kenya</t>
  </si>
  <si>
    <t>Nigeria</t>
  </si>
  <si>
    <t>Qatar</t>
  </si>
  <si>
    <t>Ghana</t>
  </si>
  <si>
    <t>Bangladesh</t>
  </si>
  <si>
    <t>De forente arabiske emirater</t>
  </si>
  <si>
    <t>Kypros</t>
  </si>
  <si>
    <t>Malawi</t>
  </si>
  <si>
    <t>samforfattede publikasjoner</t>
  </si>
  <si>
    <t>Kilde: Cristin. Beregninger: NIFU.</t>
  </si>
  <si>
    <r>
      <t>Prosentandel av total norsk publisering</t>
    </r>
    <r>
      <rPr>
        <sz val="11"/>
        <rFont val="Calibri"/>
        <family val="2"/>
      </rPr>
      <t>¹</t>
    </r>
  </si>
  <si>
    <t>Høgskulen på Vestlandet</t>
  </si>
  <si>
    <t>Høgskolen i Innlandet</t>
  </si>
  <si>
    <t>Nord universitet</t>
  </si>
  <si>
    <t>VID vitenskapelige høgskole</t>
  </si>
  <si>
    <t>Kilde: Cristin.</t>
  </si>
  <si>
    <t xml:space="preserve">Kilde: Data: Clarivate Analytics, Web of Science. Beregninger: NIFU. </t>
  </si>
  <si>
    <t>Makedonia</t>
  </si>
  <si>
    <t>¹ Kumulativ prosent overstiger totalandelen (52,6) siden mange av publikasjonene involverer samforfatterskap med forskere fra mer enn ett land.</t>
  </si>
  <si>
    <t>Antall publi-seringspoeng</t>
  </si>
  <si>
    <t>Forsvarets høgskole</t>
  </si>
  <si>
    <t>MF vitenskapelig høyskole for teologi, religion og samfunn</t>
  </si>
  <si>
    <t>Nasjonalt kunnskapssenter om vold og traumatisk stress</t>
  </si>
  <si>
    <t>OsloMet - storbyuniversitetet</t>
  </si>
  <si>
    <t>Sámi allaskuvla/Sámi University of Applied Sciences</t>
  </si>
  <si>
    <t>UiT Norges arktiske universitet</t>
  </si>
  <si>
    <t>Universitetet i Sørøst-Norge</t>
  </si>
  <si>
    <t>Nasjonalmuseet for kunst, arkitektur og design</t>
  </si>
  <si>
    <t>Norsk senter for økologisk landbruk</t>
  </si>
  <si>
    <t>Norut Northern Research Institute Narvik AS</t>
  </si>
  <si>
    <t>Polytec AS</t>
  </si>
  <si>
    <t>RURALIS – Institutt for rural- og regionalforskning</t>
  </si>
  <si>
    <t>SINTEF Manufacturing</t>
  </si>
  <si>
    <t>Helsesektor:</t>
  </si>
  <si>
    <t>Ansgar høyskole</t>
  </si>
  <si>
    <t>Fjellhaug Internasjonale Høgskole</t>
  </si>
  <si>
    <t>Arkivverket - Riksarkivet og statsarkivene</t>
  </si>
  <si>
    <t>Nasjonalbiblioteket</t>
  </si>
  <si>
    <t>NORCE Norwegian Research Centre AS</t>
  </si>
  <si>
    <t>Norges geologiske undersøkelse</t>
  </si>
  <si>
    <t>Norsk Polarinstitutt</t>
  </si>
  <si>
    <t>SINTEF AS</t>
  </si>
  <si>
    <t>SINTEF Ocean</t>
  </si>
  <si>
    <t>Statistisk sentralbyrå</t>
  </si>
  <si>
    <t>Helse Nord RHF</t>
  </si>
  <si>
    <t>LHL-klinikkene</t>
  </si>
  <si>
    <t>Private ideelle i Helse Sør-Øst</t>
  </si>
  <si>
    <t>Private ideelle i Helse Vest</t>
  </si>
  <si>
    <t>Tannhelsetjenestens kompetansesentre</t>
  </si>
  <si>
    <t>Valnesfjord Helsesportssenter</t>
  </si>
  <si>
    <t>Sist oppdatert 12.05.2020</t>
  </si>
  <si>
    <t>Saudi-Arabia</t>
  </si>
  <si>
    <t>Malta</t>
  </si>
  <si>
    <t>Algerie</t>
  </si>
  <si>
    <t>Grønland</t>
  </si>
  <si>
    <t>Filippinene</t>
  </si>
  <si>
    <t>Zambia</t>
  </si>
  <si>
    <t>Færøyene</t>
  </si>
  <si>
    <t>Kasakhstan</t>
  </si>
  <si>
    <t>Armenia</t>
  </si>
  <si>
    <t>Hviterussland</t>
  </si>
  <si>
    <t>Uruguay</t>
  </si>
  <si>
    <t>Sist oppdatert 14.05.2020</t>
  </si>
  <si>
    <r>
      <t>Økning i artikkeltallet fra 2010 til 2019</t>
    </r>
    <r>
      <rPr>
        <sz val="11"/>
        <rFont val="Calibri"/>
        <family val="2"/>
      </rPr>
      <t>³</t>
    </r>
  </si>
  <si>
    <t>¹ Antall artikler i 2019 per 1 000 innbyggere i 2018.</t>
  </si>
  <si>
    <t>³ Veksten i publikasjonstallet er også forårsaket av ekspansjonen til Web of Science databasen som har økt i størrelse i form av antall indekserte tidsskrifter.</t>
  </si>
  <si>
    <t>Sist oppdatert 05.07.2020</t>
  </si>
  <si>
    <t>Publisering i internasjonale vitenskapelige tidsskrifter i 2019 i utvalgte land. Totalt antall og prosent.</t>
  </si>
  <si>
    <t>Samforfatterskap mellom norske og utenlandske forskere 2019, etter land.</t>
  </si>
  <si>
    <r>
      <t>Vitenskapelig publisering 2019 etter institusjon/institutt.</t>
    </r>
    <r>
      <rPr>
        <b/>
        <sz val="12"/>
        <color indexed="12"/>
        <rFont val="Calibri"/>
        <family val="2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</si>
</sst>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6" formatCode="_-* #,##0_-;\-* #,##0_-;_-* &quot;-&quot;??_-;_-@_-"/>
  </numFmts>
  <fonts count="25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9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 applyNumberFormat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1" applyFill="1"/>
    <xf numFmtId="0" fontId="13" fillId="2" borderId="0" xfId="11" applyNumberFormat="1" applyFont="1" applyFill="1" applyBorder="1" applyAlignment="1" applyProtection="1"/>
    <xf numFmtId="0" fontId="11" fillId="2" borderId="0" xfId="11" applyNumberFormat="1" applyFont="1" applyFill="1" applyBorder="1" applyAlignment="1" applyProtection="1"/>
    <xf numFmtId="0" fontId="5" fillId="2" borderId="0" xfId="2" applyFont="1" applyFill="1">
      <alignment horizontal="left"/>
    </xf>
    <xf numFmtId="0" fontId="0" fillId="2" borderId="0" xfId="0" applyFill="1"/>
    <xf numFmtId="0" fontId="12" fillId="2" borderId="0" xfId="11" applyNumberFormat="1" applyFont="1" applyFill="1" applyBorder="1" applyAlignment="1" applyProtection="1"/>
    <xf numFmtId="0" fontId="14" fillId="2" borderId="0" xfId="11" applyNumberFormat="1" applyFont="1" applyFill="1" applyBorder="1" applyAlignment="1" applyProtection="1"/>
    <xf numFmtId="0" fontId="15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2" applyFont="1" applyFill="1" applyAlignment="1"/>
    <xf numFmtId="0" fontId="1" fillId="2" borderId="0" xfId="12" applyFont="1" applyFill="1" applyBorder="1" applyAlignment="1"/>
    <xf numFmtId="0" fontId="4" fillId="2" borderId="0" xfId="1" quotePrefix="1" applyFont="1" applyFill="1" applyAlignment="1">
      <alignment horizontal="left"/>
    </xf>
    <xf numFmtId="0" fontId="5" fillId="2" borderId="0" xfId="2" quotePrefix="1" applyFont="1" applyFill="1" applyAlignment="1">
      <alignment horizontal="left"/>
    </xf>
    <xf numFmtId="0" fontId="1" fillId="2" borderId="0" xfId="10" applyFont="1" applyFill="1"/>
    <xf numFmtId="0" fontId="17" fillId="2" borderId="0" xfId="10" applyFill="1" applyAlignment="1">
      <alignment wrapText="1"/>
    </xf>
    <xf numFmtId="0" fontId="1" fillId="2" borderId="0" xfId="12" applyFont="1" applyFill="1" applyAlignment="1">
      <alignment wrapText="1"/>
    </xf>
    <xf numFmtId="0" fontId="1" fillId="2" borderId="0" xfId="12" applyFont="1" applyFill="1" applyBorder="1" applyAlignment="1">
      <alignment wrapText="1"/>
    </xf>
    <xf numFmtId="0" fontId="17" fillId="2" borderId="0" xfId="10" applyFill="1"/>
    <xf numFmtId="10" fontId="1" fillId="2" borderId="0" xfId="13" applyNumberFormat="1" applyFont="1" applyFill="1" applyAlignment="1"/>
    <xf numFmtId="3" fontId="1" fillId="2" borderId="0" xfId="5" applyFill="1" applyBorder="1">
      <alignment vertical="center"/>
    </xf>
    <xf numFmtId="3" fontId="1" fillId="2" borderId="0" xfId="5" applyFont="1" applyFill="1" applyBorder="1">
      <alignment vertical="center"/>
    </xf>
    <xf numFmtId="0" fontId="1" fillId="2" borderId="0" xfId="12" applyFont="1" applyFill="1"/>
    <xf numFmtId="0" fontId="17" fillId="2" borderId="0" xfId="10" applyFill="1" applyBorder="1"/>
    <xf numFmtId="0" fontId="8" fillId="2" borderId="0" xfId="8" applyFont="1" applyFill="1"/>
    <xf numFmtId="0" fontId="9" fillId="0" borderId="2" xfId="0" applyFont="1" applyBorder="1"/>
    <xf numFmtId="0" fontId="18" fillId="2" borderId="0" xfId="1" applyFont="1" applyFill="1"/>
    <xf numFmtId="0" fontId="19" fillId="0" borderId="0" xfId="9" applyAlignment="1" applyProtection="1"/>
    <xf numFmtId="1" fontId="0" fillId="0" borderId="0" xfId="0" applyNumberFormat="1"/>
    <xf numFmtId="0" fontId="10" fillId="0" borderId="4" xfId="3">
      <alignment horizontal="right" vertical="center" wrapText="1"/>
    </xf>
    <xf numFmtId="0" fontId="8" fillId="0" borderId="0" xfId="8"/>
    <xf numFmtId="3" fontId="1" fillId="0" borderId="1" xfId="5">
      <alignment vertical="center"/>
    </xf>
    <xf numFmtId="1" fontId="9" fillId="0" borderId="1" xfId="6"/>
    <xf numFmtId="0" fontId="10" fillId="0" borderId="4" xfId="3" applyAlignment="1">
      <alignment horizontal="left" vertical="center"/>
    </xf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4" fontId="1" fillId="0" borderId="1" xfId="5" applyNumberFormat="1">
      <alignment vertical="center"/>
    </xf>
    <xf numFmtId="0" fontId="10" fillId="0" borderId="4" xfId="3" applyAlignment="1">
      <alignment horizontal="left" vertical="center" wrapText="1"/>
    </xf>
    <xf numFmtId="0" fontId="17" fillId="2" borderId="0" xfId="10" applyFill="1" applyBorder="1" applyAlignment="1">
      <alignment wrapText="1"/>
    </xf>
    <xf numFmtId="2" fontId="17" fillId="2" borderId="0" xfId="10" applyNumberFormat="1" applyFill="1" applyBorder="1"/>
    <xf numFmtId="0" fontId="1" fillId="2" borderId="0" xfId="12" applyFont="1" applyFill="1" applyBorder="1"/>
    <xf numFmtId="10" fontId="1" fillId="0" borderId="1" xfId="17" applyNumberFormat="1" applyFont="1" applyBorder="1" applyAlignment="1">
      <alignment vertical="center"/>
    </xf>
    <xf numFmtId="10" fontId="9" fillId="0" borderId="0" xfId="17" applyNumberFormat="1" applyFont="1" applyBorder="1"/>
    <xf numFmtId="0" fontId="1" fillId="3" borderId="3" xfId="12" applyFont="1" applyFill="1" applyBorder="1" applyAlignment="1"/>
    <xf numFmtId="3" fontId="1" fillId="3" borderId="3" xfId="5" applyFont="1" applyFill="1" applyBorder="1">
      <alignment vertical="center"/>
    </xf>
    <xf numFmtId="0" fontId="23" fillId="0" borderId="0" xfId="0" applyNumberFormat="1" applyFont="1" applyFill="1" applyBorder="1"/>
    <xf numFmtId="10" fontId="23" fillId="0" borderId="6" xfId="17" applyNumberFormat="1" applyFont="1" applyFill="1" applyBorder="1"/>
    <xf numFmtId="0" fontId="23" fillId="3" borderId="3" xfId="10" applyFont="1" applyFill="1" applyBorder="1"/>
    <xf numFmtId="0" fontId="15" fillId="2" borderId="0" xfId="0" quotePrefix="1" applyFont="1" applyFill="1" applyBorder="1" applyAlignment="1">
      <alignment horizontal="left"/>
    </xf>
    <xf numFmtId="0" fontId="4" fillId="2" borderId="0" xfId="1" quotePrefix="1" applyFont="1" applyFill="1" applyBorder="1" applyAlignment="1">
      <alignment horizontal="left"/>
    </xf>
    <xf numFmtId="0" fontId="5" fillId="2" borderId="0" xfId="2" quotePrefix="1" applyFont="1" applyFill="1" applyBorder="1" applyAlignment="1">
      <alignment horizontal="left"/>
    </xf>
    <xf numFmtId="0" fontId="0" fillId="0" borderId="7" xfId="0" applyBorder="1"/>
    <xf numFmtId="0" fontId="10" fillId="0" borderId="8" xfId="0" applyFont="1" applyBorder="1" applyAlignment="1">
      <alignment horizontal="right" wrapText="1"/>
    </xf>
    <xf numFmtId="0" fontId="9" fillId="0" borderId="9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0" xfId="0" applyFont="1" applyBorder="1" applyAlignment="1">
      <alignment horizontal="right" wrapText="1"/>
    </xf>
    <xf numFmtId="0" fontId="10" fillId="0" borderId="10" xfId="0" applyFont="1" applyBorder="1"/>
    <xf numFmtId="3" fontId="1" fillId="0" borderId="1" xfId="5" applyFont="1">
      <alignment vertical="center"/>
    </xf>
    <xf numFmtId="4" fontId="1" fillId="0" borderId="1" xfId="5" applyNumberFormat="1" applyFont="1">
      <alignment vertical="center"/>
    </xf>
    <xf numFmtId="1" fontId="9" fillId="0" borderId="1" xfId="6" applyFont="1"/>
    <xf numFmtId="4" fontId="9" fillId="0" borderId="1" xfId="6" applyNumberFormat="1" applyFont="1"/>
    <xf numFmtId="10" fontId="9" fillId="0" borderId="1" xfId="17" applyNumberFormat="1" applyFont="1" applyBorder="1"/>
    <xf numFmtId="9" fontId="1" fillId="0" borderId="0" xfId="17" applyNumberFormat="1" applyFont="1" applyBorder="1" applyAlignment="1">
      <alignment vertical="center"/>
    </xf>
    <xf numFmtId="9" fontId="9" fillId="0" borderId="0" xfId="17" applyNumberFormat="1" applyFont="1" applyBorder="1"/>
    <xf numFmtId="166" fontId="9" fillId="0" borderId="1" xfId="18" applyNumberFormat="1" applyFont="1" applyBorder="1"/>
    <xf numFmtId="166" fontId="23" fillId="0" borderId="0" xfId="18" applyNumberFormat="1" applyFont="1" applyFill="1" applyBorder="1"/>
    <xf numFmtId="166" fontId="0" fillId="0" borderId="3" xfId="18" applyNumberFormat="1" applyFont="1" applyBorder="1"/>
    <xf numFmtId="166" fontId="0" fillId="0" borderId="0" xfId="18" applyNumberFormat="1" applyFont="1"/>
  </cellXfs>
  <cellStyles count="19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kobling" xfId="9" builtinId="8"/>
    <cellStyle name="Komma" xfId="18" builtinId="3"/>
    <cellStyle name="Normal" xfId="0" builtinId="0"/>
    <cellStyle name="Normal 2" xfId="10" xr:uid="{00000000-0005-0000-0000-00000A000000}"/>
    <cellStyle name="Normal_97a-9" xfId="11" xr:uid="{00000000-0005-0000-0000-00000B000000}"/>
    <cellStyle name="Normal_tabella96" xfId="12" xr:uid="{00000000-0005-0000-0000-00000C000000}"/>
    <cellStyle name="Prosent" xfId="17" builtinId="5"/>
    <cellStyle name="Prosent 2" xfId="13" xr:uid="{00000000-0005-0000-0000-00000E000000}"/>
    <cellStyle name="Tabell" xfId="14" xr:uid="{00000000-0005-0000-0000-00000F000000}"/>
    <cellStyle name="Tabell-tittel" xfId="15" xr:uid="{00000000-0005-0000-0000-000010000000}"/>
    <cellStyle name="TusenskᏩlle [0]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>
      <selection activeCell="B22" sqref="B22"/>
    </sheetView>
  </sheetViews>
  <sheetFormatPr baseColWidth="10" defaultColWidth="11.42578125" defaultRowHeight="12.75" x14ac:dyDescent="0.2"/>
  <cols>
    <col min="2" max="2" width="91.42578125" bestFit="1" customWidth="1"/>
    <col min="3" max="3" width="28.42578125" bestFit="1" customWidth="1"/>
  </cols>
  <sheetData>
    <row r="1" spans="1:3" ht="18" x14ac:dyDescent="0.25">
      <c r="A1" s="26" t="s">
        <v>48</v>
      </c>
    </row>
    <row r="3" spans="1:3" x14ac:dyDescent="0.2">
      <c r="A3" s="25" t="s">
        <v>49</v>
      </c>
      <c r="B3" s="25" t="s">
        <v>50</v>
      </c>
      <c r="C3" s="25" t="s">
        <v>51</v>
      </c>
    </row>
    <row r="4" spans="1:3" x14ac:dyDescent="0.2">
      <c r="A4" s="27" t="s">
        <v>52</v>
      </c>
      <c r="B4" t="str">
        <f ca="1">INDIRECT("'"&amp;A4&amp;"'!A3")</f>
        <v>Publisering i internasjonale vitenskapelige tidsskrifter i 2019 i utvalgte land. Totalt antall og prosent.</v>
      </c>
      <c r="C4" t="str">
        <f>'A.9.1'!$A$1</f>
        <v>Sist oppdatert 05.07.2020</v>
      </c>
    </row>
    <row r="5" spans="1:3" x14ac:dyDescent="0.2">
      <c r="A5" s="27" t="s">
        <v>53</v>
      </c>
      <c r="B5" t="str">
        <f t="shared" ref="B5:B6" ca="1" si="0">INDIRECT("'"&amp;A5&amp;"'!A3")</f>
        <v>Samforfatterskap mellom norske og utenlandske forskere 2019, etter land.</v>
      </c>
      <c r="C5" t="str">
        <f>'A.9.2'!$A$1</f>
        <v>Sist oppdatert 14.05.2020</v>
      </c>
    </row>
    <row r="6" spans="1:3" x14ac:dyDescent="0.2">
      <c r="A6" s="27" t="s">
        <v>54</v>
      </c>
      <c r="B6" t="str">
        <f t="shared" ca="1" si="0"/>
        <v>Vitenskapelig publisering 2019 etter institusjon/institutt.¹</v>
      </c>
      <c r="C6" t="str">
        <f>+'A.9.3'!A1</f>
        <v>Sist oppdatert 12.05.2020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  <hyperlink ref="A6" location="A.9.3!Utskriftsområde" display="A.9.3" xr:uid="{00000000-0004-0000-0000-000002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showGridLines="0" workbookViewId="0">
      <selection activeCell="A3" sqref="A3"/>
    </sheetView>
  </sheetViews>
  <sheetFormatPr baseColWidth="10" defaultColWidth="10.7109375" defaultRowHeight="12.75" x14ac:dyDescent="0.2"/>
  <cols>
    <col min="1" max="1" width="16.42578125" style="2" customWidth="1"/>
    <col min="2" max="5" width="17.140625" style="2" customWidth="1"/>
    <col min="6" max="7" width="12.1406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2.140625" style="2" customWidth="1"/>
    <col min="12" max="12" width="11.42578125" style="3" customWidth="1"/>
    <col min="13" max="16384" width="10.7109375" style="2"/>
  </cols>
  <sheetData>
    <row r="1" spans="1:11" x14ac:dyDescent="0.2">
      <c r="A1" s="8" t="s">
        <v>248</v>
      </c>
    </row>
    <row r="2" spans="1:11" ht="18" x14ac:dyDescent="0.25">
      <c r="A2" s="1" t="s">
        <v>0</v>
      </c>
    </row>
    <row r="3" spans="1:11" ht="15.75" x14ac:dyDescent="0.25">
      <c r="A3" s="4" t="s">
        <v>249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2.7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43.5" x14ac:dyDescent="0.2">
      <c r="A5" s="33" t="s">
        <v>1</v>
      </c>
      <c r="B5" s="29" t="s">
        <v>33</v>
      </c>
      <c r="C5" s="29" t="s">
        <v>123</v>
      </c>
      <c r="D5" s="29" t="s">
        <v>118</v>
      </c>
      <c r="E5" s="35" t="s">
        <v>245</v>
      </c>
    </row>
    <row r="6" spans="1:11" x14ac:dyDescent="0.2">
      <c r="A6" s="31" t="s">
        <v>28</v>
      </c>
      <c r="B6" s="31">
        <v>466125</v>
      </c>
      <c r="C6" s="37">
        <v>0.33404878957703277</v>
      </c>
      <c r="D6" s="42">
        <v>0.18026587113131748</v>
      </c>
      <c r="E6" s="65">
        <v>2.3405597162002363</v>
      </c>
    </row>
    <row r="7" spans="1:11" x14ac:dyDescent="0.2">
      <c r="A7" s="31" t="s">
        <v>21</v>
      </c>
      <c r="B7" s="31">
        <v>439438</v>
      </c>
      <c r="C7" s="37">
        <v>1.3420576845551497</v>
      </c>
      <c r="D7" s="42">
        <v>0.1699451303367206</v>
      </c>
      <c r="E7" s="65">
        <v>0.24908472803347281</v>
      </c>
    </row>
    <row r="8" spans="1:11" x14ac:dyDescent="0.2">
      <c r="A8" s="31" t="s">
        <v>17</v>
      </c>
      <c r="B8" s="31">
        <v>138315</v>
      </c>
      <c r="C8" s="37">
        <v>2.0819284725149014</v>
      </c>
      <c r="D8" s="42">
        <v>5.3490960505289731E-2</v>
      </c>
      <c r="E8" s="65">
        <v>0.42695759826679047</v>
      </c>
    </row>
    <row r="9" spans="1:11" x14ac:dyDescent="0.2">
      <c r="A9" s="31" t="s">
        <v>20</v>
      </c>
      <c r="B9" s="31">
        <v>119623</v>
      </c>
      <c r="C9" s="37">
        <v>1.4428750633247291</v>
      </c>
      <c r="D9" s="42">
        <v>4.6262149213926719E-2</v>
      </c>
      <c r="E9" s="65">
        <v>0.30488802591820929</v>
      </c>
    </row>
    <row r="10" spans="1:11" x14ac:dyDescent="0.2">
      <c r="A10" s="31" t="s">
        <v>12</v>
      </c>
      <c r="B10" s="31">
        <v>82868</v>
      </c>
      <c r="C10" s="37">
        <v>0.65537831275752712</v>
      </c>
      <c r="D10" s="42">
        <v>3.2047781622762173E-2</v>
      </c>
      <c r="E10" s="65">
        <v>9.377928540316513E-2</v>
      </c>
    </row>
    <row r="11" spans="1:11" x14ac:dyDescent="0.2">
      <c r="A11" s="31" t="s">
        <v>4</v>
      </c>
      <c r="B11" s="31">
        <v>78612</v>
      </c>
      <c r="C11" s="37">
        <v>2.1212743318358234</v>
      </c>
      <c r="D11" s="42">
        <v>3.0401846417538493E-2</v>
      </c>
      <c r="E11" s="65">
        <v>0.37703195067264572</v>
      </c>
    </row>
    <row r="12" spans="1:11" x14ac:dyDescent="0.2">
      <c r="A12" s="31" t="s">
        <v>7</v>
      </c>
      <c r="B12" s="31">
        <v>77495</v>
      </c>
      <c r="C12" s="37">
        <v>1.1519309094152272</v>
      </c>
      <c r="D12" s="42">
        <v>2.9969865772746469E-2</v>
      </c>
      <c r="E12" s="65">
        <v>0.17762817980123394</v>
      </c>
    </row>
    <row r="13" spans="1:11" x14ac:dyDescent="0.2">
      <c r="A13" s="31" t="s">
        <v>2</v>
      </c>
      <c r="B13" s="31">
        <v>76920</v>
      </c>
      <c r="C13" s="37">
        <v>3.0776740594328786</v>
      </c>
      <c r="D13" s="42">
        <v>2.9747494357567048E-2</v>
      </c>
      <c r="E13" s="65">
        <v>0.85711871363383951</v>
      </c>
    </row>
    <row r="14" spans="1:11" x14ac:dyDescent="0.2">
      <c r="A14" s="31" t="s">
        <v>41</v>
      </c>
      <c r="B14" s="31">
        <v>64516</v>
      </c>
      <c r="C14" s="37">
        <v>1.2501404848179511</v>
      </c>
      <c r="D14" s="42">
        <v>2.4950459516026986E-2</v>
      </c>
      <c r="E14" s="65">
        <v>0.5534794124729111</v>
      </c>
    </row>
    <row r="15" spans="1:11" x14ac:dyDescent="0.2">
      <c r="A15" s="31" t="s">
        <v>13</v>
      </c>
      <c r="B15" s="31">
        <v>45859</v>
      </c>
      <c r="C15" s="37">
        <v>2.6612697307335189</v>
      </c>
      <c r="D15" s="42">
        <v>1.7735183876022714E-2</v>
      </c>
      <c r="E15" s="65">
        <v>0.41653796256255021</v>
      </c>
    </row>
    <row r="16" spans="1:11" x14ac:dyDescent="0.2">
      <c r="A16" s="31" t="s">
        <v>18</v>
      </c>
      <c r="B16" s="31">
        <v>34732</v>
      </c>
      <c r="C16" s="37">
        <v>4.0792414856463131</v>
      </c>
      <c r="D16" s="42">
        <v>1.3432006942628949E-2</v>
      </c>
      <c r="E16" s="65">
        <v>0.50609253718399028</v>
      </c>
    </row>
    <row r="17" spans="1:12" x14ac:dyDescent="0.2">
      <c r="A17" s="31" t="s">
        <v>19</v>
      </c>
      <c r="B17" s="31">
        <v>32294</v>
      </c>
      <c r="C17" s="37">
        <v>3.1737908988347026</v>
      </c>
      <c r="D17" s="42">
        <v>1.2489152142268204E-2</v>
      </c>
      <c r="E17" s="65">
        <v>0.57286187414767198</v>
      </c>
    </row>
    <row r="18" spans="1:12" x14ac:dyDescent="0.2">
      <c r="A18" s="31" t="s">
        <v>3</v>
      </c>
      <c r="B18" s="31">
        <v>24849</v>
      </c>
      <c r="C18" s="37">
        <v>2.1745674755624784</v>
      </c>
      <c r="D18" s="42">
        <v>9.6099257318146593E-3</v>
      </c>
      <c r="E18" s="65">
        <v>0.38875537919856928</v>
      </c>
    </row>
    <row r="19" spans="1:12" x14ac:dyDescent="0.2">
      <c r="A19" s="31" t="s">
        <v>5</v>
      </c>
      <c r="B19" s="31">
        <v>22114</v>
      </c>
      <c r="C19" s="37">
        <v>3.8167069382119432</v>
      </c>
      <c r="D19" s="42">
        <v>8.5522112613525443E-3</v>
      </c>
      <c r="E19" s="65">
        <v>0.79365723091897156</v>
      </c>
    </row>
    <row r="20" spans="1:12" x14ac:dyDescent="0.2">
      <c r="A20" s="31" t="s">
        <v>22</v>
      </c>
      <c r="B20" s="31">
        <v>18367</v>
      </c>
      <c r="C20" s="37">
        <v>2.0782540086472654</v>
      </c>
      <c r="D20" s="42">
        <v>7.1031231001746483E-3</v>
      </c>
      <c r="E20" s="65">
        <v>0.53352258495449612</v>
      </c>
    </row>
    <row r="21" spans="1:12" s="6" customFormat="1" x14ac:dyDescent="0.2">
      <c r="A21" s="62" t="s">
        <v>14</v>
      </c>
      <c r="B21" s="62">
        <v>16827</v>
      </c>
      <c r="C21" s="63">
        <v>3.1665412118931124</v>
      </c>
      <c r="D21" s="64">
        <v>6.507554440389765E-3</v>
      </c>
      <c r="E21" s="66">
        <v>0.70227617602427916</v>
      </c>
      <c r="L21" s="7"/>
    </row>
    <row r="22" spans="1:12" x14ac:dyDescent="0.2">
      <c r="A22" s="60" t="s">
        <v>6</v>
      </c>
      <c r="B22" s="60">
        <v>15085</v>
      </c>
      <c r="C22" s="61">
        <v>2.7346724194191654</v>
      </c>
      <c r="D22" s="42">
        <v>5.8338657356201105E-3</v>
      </c>
      <c r="E22" s="65">
        <v>0.4681265206812652</v>
      </c>
    </row>
    <row r="23" spans="1:12" x14ac:dyDescent="0.2">
      <c r="A23" s="31" t="s">
        <v>9</v>
      </c>
      <c r="B23" s="31">
        <v>10624</v>
      </c>
      <c r="C23" s="37">
        <v>2.185715902194151</v>
      </c>
      <c r="D23" s="42">
        <v>4.108650286723769E-3</v>
      </c>
      <c r="E23" s="65">
        <v>0.52577911819617984</v>
      </c>
    </row>
    <row r="25" spans="1:12" x14ac:dyDescent="0.2">
      <c r="A25" s="30" t="s">
        <v>246</v>
      </c>
    </row>
    <row r="26" spans="1:12" x14ac:dyDescent="0.2">
      <c r="A26" s="30" t="s">
        <v>119</v>
      </c>
    </row>
    <row r="27" spans="1:12" x14ac:dyDescent="0.2">
      <c r="A27" s="30" t="s">
        <v>247</v>
      </c>
    </row>
    <row r="28" spans="1:12" s="34" customFormat="1" ht="11.25" x14ac:dyDescent="0.2">
      <c r="A28" s="34" t="s">
        <v>198</v>
      </c>
    </row>
  </sheetData>
  <phoneticPr fontId="0" type="noConversion"/>
  <pageMargins left="0.5" right="0.38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61"/>
  <sheetViews>
    <sheetView showGridLines="0" workbookViewId="0">
      <selection activeCell="H15" sqref="H15"/>
    </sheetView>
  </sheetViews>
  <sheetFormatPr baseColWidth="10" defaultColWidth="11.42578125" defaultRowHeight="12.75" x14ac:dyDescent="0.2"/>
  <cols>
    <col min="1" max="1" width="26.5703125" style="10" customWidth="1"/>
    <col min="2" max="2" width="11.42578125" style="10"/>
    <col min="3" max="3" width="19.28515625" style="10" customWidth="1"/>
    <col min="4" max="7" width="11.42578125" style="10"/>
    <col min="8" max="8" width="11.42578125" style="11"/>
    <col min="9" max="16384" width="11.42578125" style="10"/>
  </cols>
  <sheetData>
    <row r="1" spans="1:11" x14ac:dyDescent="0.2">
      <c r="A1" s="8" t="s">
        <v>244</v>
      </c>
      <c r="B1" s="9"/>
      <c r="C1" s="9"/>
      <c r="D1" s="9"/>
      <c r="E1" s="9"/>
      <c r="F1" s="9"/>
    </row>
    <row r="2" spans="1:11" ht="18" x14ac:dyDescent="0.25">
      <c r="A2" s="12" t="s">
        <v>23</v>
      </c>
      <c r="B2" s="9"/>
      <c r="C2" s="9"/>
      <c r="D2" s="9"/>
      <c r="E2" s="9"/>
      <c r="F2" s="9"/>
    </row>
    <row r="3" spans="1:11" ht="15.75" x14ac:dyDescent="0.25">
      <c r="A3" s="13" t="s">
        <v>250</v>
      </c>
    </row>
    <row r="4" spans="1:11" ht="15.75" x14ac:dyDescent="0.25">
      <c r="A4" s="13"/>
    </row>
    <row r="5" spans="1:11" x14ac:dyDescent="0.2">
      <c r="A5" s="14"/>
      <c r="B5" s="14"/>
      <c r="C5" s="14"/>
      <c r="D5" s="14"/>
      <c r="E5" s="14"/>
      <c r="F5" s="14"/>
    </row>
    <row r="6" spans="1:11" s="16" customFormat="1" ht="53.25" customHeight="1" x14ac:dyDescent="0.25">
      <c r="A6" s="38" t="s">
        <v>1</v>
      </c>
      <c r="B6" s="29" t="s">
        <v>38</v>
      </c>
      <c r="C6" s="35" t="s">
        <v>192</v>
      </c>
      <c r="D6" s="39"/>
      <c r="E6" s="15"/>
      <c r="F6" s="15"/>
      <c r="H6" s="17"/>
    </row>
    <row r="7" spans="1:11" ht="15" x14ac:dyDescent="0.25">
      <c r="A7" s="32" t="s">
        <v>39</v>
      </c>
      <c r="B7" s="32"/>
      <c r="C7" s="36"/>
      <c r="D7" s="23"/>
      <c r="E7" s="18"/>
    </row>
    <row r="8" spans="1:11" ht="15" x14ac:dyDescent="0.25">
      <c r="A8" s="32" t="s">
        <v>190</v>
      </c>
      <c r="B8" s="67">
        <v>14023</v>
      </c>
      <c r="C8" s="43">
        <v>0.51900000000000002</v>
      </c>
      <c r="D8" s="40"/>
      <c r="E8" s="18"/>
      <c r="K8" s="19"/>
    </row>
    <row r="9" spans="1:11" ht="15" x14ac:dyDescent="0.25">
      <c r="A9" s="44" t="s">
        <v>21</v>
      </c>
      <c r="B9" s="68">
        <v>3458</v>
      </c>
      <c r="C9" s="47">
        <v>0.12798401125134165</v>
      </c>
      <c r="D9" s="40"/>
      <c r="E9" s="18"/>
      <c r="K9" s="19"/>
    </row>
    <row r="10" spans="1:11" ht="15" x14ac:dyDescent="0.25">
      <c r="A10" s="44" t="s">
        <v>17</v>
      </c>
      <c r="B10" s="68">
        <v>3160</v>
      </c>
      <c r="C10" s="47">
        <v>0.11695473555646027</v>
      </c>
      <c r="D10" s="40"/>
      <c r="E10" s="18"/>
      <c r="K10" s="19"/>
    </row>
    <row r="11" spans="1:11" ht="15" x14ac:dyDescent="0.25">
      <c r="A11" s="45" t="s">
        <v>19</v>
      </c>
      <c r="B11" s="68">
        <v>2412</v>
      </c>
      <c r="C11" s="47">
        <v>8.9270513342462707E-2</v>
      </c>
      <c r="D11" s="40"/>
      <c r="E11" s="18"/>
      <c r="H11" s="20"/>
      <c r="K11" s="19"/>
    </row>
    <row r="12" spans="1:11" ht="15" x14ac:dyDescent="0.25">
      <c r="A12" s="44" t="s">
        <v>20</v>
      </c>
      <c r="B12" s="68">
        <v>2330</v>
      </c>
      <c r="C12" s="47">
        <v>8.6235611976757096E-2</v>
      </c>
      <c r="D12" s="40"/>
      <c r="E12" s="18"/>
      <c r="K12" s="19"/>
    </row>
    <row r="13" spans="1:11" ht="15" x14ac:dyDescent="0.25">
      <c r="A13" s="45" t="s">
        <v>5</v>
      </c>
      <c r="B13" s="68">
        <v>1707</v>
      </c>
      <c r="C13" s="47">
        <v>6.3177763795847372E-2</v>
      </c>
      <c r="D13" s="40"/>
      <c r="E13" s="18"/>
      <c r="H13" s="20"/>
      <c r="I13" s="16"/>
      <c r="K13" s="19"/>
    </row>
    <row r="14" spans="1:11" ht="15" x14ac:dyDescent="0.25">
      <c r="A14" s="45" t="s">
        <v>11</v>
      </c>
      <c r="B14" s="68">
        <v>1440</v>
      </c>
      <c r="C14" s="47">
        <v>5.3295828861171769E-2</v>
      </c>
      <c r="D14" s="40"/>
      <c r="E14" s="18"/>
      <c r="H14" s="20"/>
      <c r="K14" s="19"/>
    </row>
    <row r="15" spans="1:11" ht="15" x14ac:dyDescent="0.25">
      <c r="A15" s="45" t="s">
        <v>13</v>
      </c>
      <c r="B15" s="68">
        <v>1439</v>
      </c>
      <c r="C15" s="47">
        <v>5.3258817868907064E-2</v>
      </c>
      <c r="D15" s="40"/>
      <c r="E15" s="18"/>
      <c r="H15" s="20"/>
      <c r="K15" s="19"/>
    </row>
    <row r="16" spans="1:11" ht="15" x14ac:dyDescent="0.25">
      <c r="A16" s="45" t="s">
        <v>7</v>
      </c>
      <c r="B16" s="68">
        <v>1436</v>
      </c>
      <c r="C16" s="47">
        <v>5.3147784892112956E-2</v>
      </c>
      <c r="D16" s="40"/>
      <c r="E16" s="18"/>
      <c r="H16" s="20"/>
      <c r="K16" s="19"/>
    </row>
    <row r="17" spans="1:11" ht="15" x14ac:dyDescent="0.25">
      <c r="A17" s="44" t="s">
        <v>28</v>
      </c>
      <c r="B17" s="68">
        <v>1108</v>
      </c>
      <c r="C17" s="47">
        <v>4.1008179429290498E-2</v>
      </c>
      <c r="D17" s="40"/>
      <c r="E17" s="18"/>
      <c r="K17" s="19"/>
    </row>
    <row r="18" spans="1:11" ht="15" x14ac:dyDescent="0.25">
      <c r="A18" s="45" t="s">
        <v>16</v>
      </c>
      <c r="B18" s="68">
        <v>1098</v>
      </c>
      <c r="C18" s="47">
        <v>4.0638069506643476E-2</v>
      </c>
      <c r="D18" s="40"/>
      <c r="E18" s="18"/>
      <c r="K18" s="19"/>
    </row>
    <row r="19" spans="1:11" ht="15" x14ac:dyDescent="0.25">
      <c r="A19" s="45" t="s">
        <v>2</v>
      </c>
      <c r="B19" s="68">
        <v>1039</v>
      </c>
      <c r="C19" s="47">
        <v>3.8454420963026016E-2</v>
      </c>
      <c r="D19" s="40"/>
      <c r="E19" s="18"/>
      <c r="H19" s="21"/>
      <c r="K19" s="19"/>
    </row>
    <row r="20" spans="1:11" ht="15" x14ac:dyDescent="0.25">
      <c r="A20" s="44" t="s">
        <v>4</v>
      </c>
      <c r="B20" s="68">
        <v>1030</v>
      </c>
      <c r="C20" s="47">
        <v>3.8121322032643692E-2</v>
      </c>
      <c r="D20" s="40"/>
      <c r="E20" s="18"/>
      <c r="H20" s="21"/>
      <c r="K20" s="19"/>
    </row>
    <row r="21" spans="1:11" ht="15" x14ac:dyDescent="0.25">
      <c r="A21" s="44" t="s">
        <v>6</v>
      </c>
      <c r="B21" s="68">
        <v>1013</v>
      </c>
      <c r="C21" s="47">
        <v>3.749213516414375E-2</v>
      </c>
      <c r="D21" s="40"/>
      <c r="E21" s="18"/>
      <c r="K21" s="19"/>
    </row>
    <row r="22" spans="1:11" ht="15" x14ac:dyDescent="0.25">
      <c r="A22" s="45" t="s">
        <v>18</v>
      </c>
      <c r="B22" s="68">
        <v>1005</v>
      </c>
      <c r="C22" s="47">
        <v>3.7196047226026131E-2</v>
      </c>
      <c r="D22" s="40"/>
      <c r="E22" s="18"/>
      <c r="H22" s="21"/>
      <c r="K22" s="19"/>
    </row>
    <row r="23" spans="1:11" ht="15" x14ac:dyDescent="0.25">
      <c r="A23" s="45" t="s">
        <v>3</v>
      </c>
      <c r="B23" s="68">
        <v>667</v>
      </c>
      <c r="C23" s="47">
        <v>2.4686331840556644E-2</v>
      </c>
      <c r="D23" s="40"/>
      <c r="E23" s="18"/>
      <c r="H23" s="21"/>
      <c r="K23" s="19"/>
    </row>
    <row r="24" spans="1:11" ht="15" x14ac:dyDescent="0.25">
      <c r="A24" s="45" t="s">
        <v>26</v>
      </c>
      <c r="B24" s="68">
        <v>577</v>
      </c>
      <c r="C24" s="47">
        <v>2.1355342536733411E-2</v>
      </c>
      <c r="D24" s="40"/>
      <c r="E24" s="18"/>
      <c r="K24" s="19"/>
    </row>
    <row r="25" spans="1:11" ht="15" x14ac:dyDescent="0.25">
      <c r="A25" s="44" t="s">
        <v>25</v>
      </c>
      <c r="B25" s="68">
        <v>554</v>
      </c>
      <c r="C25" s="47">
        <v>2.0504089714645249E-2</v>
      </c>
      <c r="D25" s="40"/>
      <c r="E25" s="18"/>
      <c r="H25" s="21"/>
      <c r="K25" s="19"/>
    </row>
    <row r="26" spans="1:11" ht="15" x14ac:dyDescent="0.25">
      <c r="A26" s="45" t="s">
        <v>22</v>
      </c>
      <c r="B26" s="68">
        <v>550</v>
      </c>
      <c r="C26" s="47">
        <v>2.035604574558644E-2</v>
      </c>
      <c r="D26" s="40"/>
      <c r="E26" s="18"/>
      <c r="H26" s="21"/>
      <c r="K26" s="19"/>
    </row>
    <row r="27" spans="1:11" ht="15" x14ac:dyDescent="0.25">
      <c r="A27" s="45" t="s">
        <v>12</v>
      </c>
      <c r="B27" s="68">
        <v>536</v>
      </c>
      <c r="C27" s="47">
        <v>1.9837891853880602E-2</v>
      </c>
      <c r="D27" s="40"/>
      <c r="E27" s="18"/>
      <c r="H27" s="21"/>
      <c r="K27" s="19"/>
    </row>
    <row r="28" spans="1:11" ht="15" x14ac:dyDescent="0.25">
      <c r="A28" s="45" t="s">
        <v>31</v>
      </c>
      <c r="B28" s="68">
        <v>467</v>
      </c>
      <c r="C28" s="47">
        <v>1.7284133387616123E-2</v>
      </c>
      <c r="D28" s="40"/>
      <c r="E28" s="18"/>
      <c r="H28" s="21"/>
      <c r="K28" s="19"/>
    </row>
    <row r="29" spans="1:11" ht="15" x14ac:dyDescent="0.25">
      <c r="A29" s="45" t="s">
        <v>15</v>
      </c>
      <c r="B29" s="68">
        <v>383</v>
      </c>
      <c r="C29" s="47">
        <v>1.4175210037381102E-2</v>
      </c>
      <c r="D29" s="40"/>
      <c r="E29" s="18"/>
      <c r="H29" s="21"/>
      <c r="K29" s="19"/>
    </row>
    <row r="30" spans="1:11" ht="15" x14ac:dyDescent="0.25">
      <c r="A30" s="45" t="s">
        <v>32</v>
      </c>
      <c r="B30" s="68">
        <v>373</v>
      </c>
      <c r="C30" s="47">
        <v>1.3805100114734075E-2</v>
      </c>
      <c r="D30" s="40"/>
      <c r="E30" s="18"/>
      <c r="H30" s="21"/>
      <c r="K30" s="19"/>
    </row>
    <row r="31" spans="1:11" ht="15" x14ac:dyDescent="0.25">
      <c r="A31" s="45" t="s">
        <v>27</v>
      </c>
      <c r="B31" s="68">
        <v>366</v>
      </c>
      <c r="C31" s="47">
        <v>1.3546023168881158E-2</v>
      </c>
      <c r="D31" s="40"/>
      <c r="E31" s="18"/>
      <c r="H31" s="21"/>
      <c r="K31" s="19"/>
    </row>
    <row r="32" spans="1:11" ht="15" x14ac:dyDescent="0.25">
      <c r="A32" s="44" t="s">
        <v>40</v>
      </c>
      <c r="B32" s="68">
        <v>301</v>
      </c>
      <c r="C32" s="47">
        <v>1.1140308671675488E-2</v>
      </c>
      <c r="D32" s="40"/>
      <c r="E32" s="18"/>
      <c r="K32" s="19"/>
    </row>
    <row r="33" spans="1:11" ht="15" x14ac:dyDescent="0.25">
      <c r="A33" s="45" t="s">
        <v>29</v>
      </c>
      <c r="B33" s="68">
        <v>295</v>
      </c>
      <c r="C33" s="47">
        <v>1.0918242718087272E-2</v>
      </c>
      <c r="D33" s="40"/>
      <c r="E33" s="18"/>
      <c r="H33" s="21"/>
      <c r="K33" s="19"/>
    </row>
    <row r="34" spans="1:11" ht="15" x14ac:dyDescent="0.25">
      <c r="A34" s="45" t="s">
        <v>8</v>
      </c>
      <c r="B34" s="68">
        <v>288</v>
      </c>
      <c r="C34" s="47">
        <v>1.0659165772234353E-2</v>
      </c>
      <c r="D34" s="40"/>
      <c r="E34" s="18"/>
      <c r="H34" s="21"/>
      <c r="K34" s="19"/>
    </row>
    <row r="35" spans="1:11" ht="15" x14ac:dyDescent="0.25">
      <c r="A35" s="44" t="s">
        <v>9</v>
      </c>
      <c r="B35" s="68">
        <v>288</v>
      </c>
      <c r="C35" s="47">
        <v>1.0659165772234353E-2</v>
      </c>
      <c r="D35" s="40"/>
      <c r="E35" s="18"/>
      <c r="K35" s="19"/>
    </row>
    <row r="36" spans="1:11" ht="15" x14ac:dyDescent="0.25">
      <c r="A36" s="45" t="s">
        <v>36</v>
      </c>
      <c r="B36" s="68">
        <v>282</v>
      </c>
      <c r="C36" s="47">
        <v>1.0437099818646139E-2</v>
      </c>
      <c r="D36" s="40"/>
      <c r="E36" s="18"/>
      <c r="H36" s="21"/>
      <c r="K36" s="19"/>
    </row>
    <row r="37" spans="1:11" ht="15" x14ac:dyDescent="0.25">
      <c r="A37" s="44" t="s">
        <v>10</v>
      </c>
      <c r="B37" s="68">
        <v>275</v>
      </c>
      <c r="C37" s="47">
        <v>1.017802287279322E-2</v>
      </c>
      <c r="D37" s="40"/>
      <c r="E37" s="18"/>
      <c r="H37" s="21"/>
      <c r="K37" s="19"/>
    </row>
    <row r="38" spans="1:11" ht="15" x14ac:dyDescent="0.25">
      <c r="A38" s="45" t="s">
        <v>41</v>
      </c>
      <c r="B38" s="68">
        <v>241</v>
      </c>
      <c r="C38" s="47">
        <v>8.9196491357933314E-3</v>
      </c>
      <c r="D38" s="40"/>
      <c r="E38" s="18"/>
      <c r="K38" s="19"/>
    </row>
    <row r="39" spans="1:11" ht="15" x14ac:dyDescent="0.25">
      <c r="A39" s="44" t="s">
        <v>144</v>
      </c>
      <c r="B39" s="68">
        <v>210</v>
      </c>
      <c r="C39" s="47">
        <v>7.7723083755875493E-3</v>
      </c>
      <c r="D39" s="40"/>
      <c r="E39" s="18"/>
      <c r="H39" s="21"/>
      <c r="K39" s="19"/>
    </row>
    <row r="40" spans="1:11" ht="15" x14ac:dyDescent="0.25">
      <c r="A40" s="45" t="s">
        <v>34</v>
      </c>
      <c r="B40" s="68">
        <v>189</v>
      </c>
      <c r="C40" s="47">
        <v>6.9950775380287948E-3</v>
      </c>
      <c r="D40" s="40"/>
      <c r="E40" s="18"/>
      <c r="H40" s="21"/>
      <c r="K40" s="19"/>
    </row>
    <row r="41" spans="1:11" ht="15" x14ac:dyDescent="0.25">
      <c r="A41" s="44" t="s">
        <v>30</v>
      </c>
      <c r="B41" s="68">
        <v>183</v>
      </c>
      <c r="C41" s="47">
        <v>6.7730115844405791E-3</v>
      </c>
      <c r="D41" s="40"/>
      <c r="E41" s="18"/>
      <c r="H41" s="21"/>
      <c r="K41" s="19"/>
    </row>
    <row r="42" spans="1:11" ht="15" x14ac:dyDescent="0.25">
      <c r="A42" s="45" t="s">
        <v>43</v>
      </c>
      <c r="B42" s="68">
        <v>182</v>
      </c>
      <c r="C42" s="47">
        <v>6.7360005921758758E-3</v>
      </c>
      <c r="D42" s="40"/>
      <c r="E42" s="18"/>
      <c r="K42" s="19"/>
    </row>
    <row r="43" spans="1:11" ht="15" x14ac:dyDescent="0.25">
      <c r="A43" s="45" t="s">
        <v>42</v>
      </c>
      <c r="B43" s="68">
        <v>179</v>
      </c>
      <c r="C43" s="47">
        <v>6.6249676153817688E-3</v>
      </c>
      <c r="D43" s="40"/>
      <c r="E43" s="18"/>
      <c r="K43" s="19"/>
    </row>
    <row r="44" spans="1:11" ht="15" x14ac:dyDescent="0.25">
      <c r="A44" s="44" t="s">
        <v>47</v>
      </c>
      <c r="B44" s="68">
        <v>129</v>
      </c>
      <c r="C44" s="47">
        <v>4.7744180021466378E-3</v>
      </c>
      <c r="D44" s="40"/>
      <c r="E44" s="18"/>
      <c r="H44" s="21"/>
      <c r="K44" s="19"/>
    </row>
    <row r="45" spans="1:11" ht="15" x14ac:dyDescent="0.25">
      <c r="A45" s="45" t="s">
        <v>145</v>
      </c>
      <c r="B45" s="68">
        <v>128</v>
      </c>
      <c r="C45" s="47">
        <v>4.7374070098819346E-3</v>
      </c>
      <c r="D45" s="40"/>
      <c r="E45" s="18"/>
      <c r="K45" s="19"/>
    </row>
    <row r="46" spans="1:11" ht="15" x14ac:dyDescent="0.25">
      <c r="A46" s="45" t="s">
        <v>46</v>
      </c>
      <c r="B46" s="68">
        <v>122</v>
      </c>
      <c r="C46" s="47">
        <v>4.5153410562937197E-3</v>
      </c>
      <c r="D46" s="40"/>
      <c r="E46" s="18"/>
      <c r="H46" s="21"/>
      <c r="K46" s="19"/>
    </row>
    <row r="47" spans="1:11" ht="15" x14ac:dyDescent="0.25">
      <c r="A47" s="44" t="s">
        <v>37</v>
      </c>
      <c r="B47" s="68">
        <v>121</v>
      </c>
      <c r="C47" s="47">
        <v>4.4783300640290164E-3</v>
      </c>
      <c r="D47" s="40"/>
      <c r="E47" s="18"/>
      <c r="K47" s="19"/>
    </row>
    <row r="48" spans="1:11" ht="15" x14ac:dyDescent="0.25">
      <c r="A48" s="44" t="s">
        <v>172</v>
      </c>
      <c r="B48" s="68">
        <v>120</v>
      </c>
      <c r="C48" s="47">
        <v>4.4413190717643141E-3</v>
      </c>
      <c r="D48" s="40"/>
      <c r="E48" s="18"/>
      <c r="K48" s="19"/>
    </row>
    <row r="49" spans="1:11" ht="15" x14ac:dyDescent="0.25">
      <c r="A49" s="45" t="s">
        <v>55</v>
      </c>
      <c r="B49" s="68">
        <v>114</v>
      </c>
      <c r="C49" s="47">
        <v>4.2192531181760983E-3</v>
      </c>
      <c r="D49" s="40"/>
      <c r="E49" s="18"/>
      <c r="K49" s="19"/>
    </row>
    <row r="50" spans="1:11" ht="15" x14ac:dyDescent="0.25">
      <c r="A50" s="44" t="s">
        <v>35</v>
      </c>
      <c r="B50" s="68">
        <v>98</v>
      </c>
      <c r="C50" s="47">
        <v>3.6270772419408565E-3</v>
      </c>
      <c r="D50" s="40"/>
      <c r="E50" s="18"/>
      <c r="K50" s="19"/>
    </row>
    <row r="51" spans="1:11" ht="15" x14ac:dyDescent="0.25">
      <c r="A51" s="48" t="s">
        <v>159</v>
      </c>
      <c r="B51" s="68">
        <v>96</v>
      </c>
      <c r="C51" s="47">
        <v>3.5530552574114514E-3</v>
      </c>
      <c r="D51" s="40"/>
      <c r="E51" s="18"/>
      <c r="K51" s="19"/>
    </row>
    <row r="52" spans="1:11" ht="15" x14ac:dyDescent="0.25">
      <c r="A52" s="44" t="s">
        <v>58</v>
      </c>
      <c r="B52" s="68">
        <v>96</v>
      </c>
      <c r="C52" s="47">
        <v>3.5530552574114514E-3</v>
      </c>
      <c r="D52" s="40"/>
      <c r="E52" s="18"/>
      <c r="K52" s="19"/>
    </row>
    <row r="53" spans="1:11" ht="15" x14ac:dyDescent="0.25">
      <c r="A53" s="45" t="s">
        <v>146</v>
      </c>
      <c r="B53" s="68">
        <v>94</v>
      </c>
      <c r="C53" s="47">
        <v>3.4790332728820458E-3</v>
      </c>
      <c r="D53" s="40"/>
      <c r="E53" s="18"/>
      <c r="K53" s="19"/>
    </row>
    <row r="54" spans="1:11" ht="15" x14ac:dyDescent="0.25">
      <c r="A54" s="44" t="s">
        <v>171</v>
      </c>
      <c r="B54" s="68">
        <v>91</v>
      </c>
      <c r="C54" s="47">
        <v>3.3680002960879379E-3</v>
      </c>
      <c r="D54" s="40"/>
      <c r="E54" s="18"/>
      <c r="K54" s="19"/>
    </row>
    <row r="55" spans="1:11" ht="15" x14ac:dyDescent="0.25">
      <c r="A55" s="44" t="s">
        <v>233</v>
      </c>
      <c r="B55" s="68">
        <v>84</v>
      </c>
      <c r="C55" s="47">
        <v>3.1089233502350198E-3</v>
      </c>
      <c r="D55" s="40"/>
      <c r="E55" s="18"/>
      <c r="K55" s="19"/>
    </row>
    <row r="56" spans="1:11" ht="15" x14ac:dyDescent="0.25">
      <c r="A56" s="44" t="s">
        <v>57</v>
      </c>
      <c r="B56" s="68">
        <v>83</v>
      </c>
      <c r="C56" s="47">
        <v>3.071912357970317E-3</v>
      </c>
      <c r="D56" s="40"/>
      <c r="E56" s="18"/>
      <c r="H56" s="21"/>
      <c r="K56" s="19"/>
    </row>
    <row r="57" spans="1:11" ht="15" x14ac:dyDescent="0.25">
      <c r="A57" s="44" t="s">
        <v>56</v>
      </c>
      <c r="B57" s="68">
        <v>83</v>
      </c>
      <c r="C57" s="47">
        <v>3.071912357970317E-3</v>
      </c>
      <c r="D57" s="40"/>
      <c r="E57" s="18"/>
      <c r="K57" s="19"/>
    </row>
    <row r="58" spans="1:11" ht="15" x14ac:dyDescent="0.25">
      <c r="A58" s="44" t="s">
        <v>44</v>
      </c>
      <c r="B58" s="68">
        <v>83</v>
      </c>
      <c r="C58" s="47">
        <v>3.071912357970317E-3</v>
      </c>
      <c r="D58" s="40"/>
      <c r="E58" s="18"/>
      <c r="H58" s="21"/>
      <c r="K58" s="19"/>
    </row>
    <row r="59" spans="1:11" ht="15" x14ac:dyDescent="0.25">
      <c r="A59" s="48" t="s">
        <v>170</v>
      </c>
      <c r="B59" s="68">
        <v>81</v>
      </c>
      <c r="C59" s="47">
        <v>2.9978903734409119E-3</v>
      </c>
      <c r="D59" s="23"/>
      <c r="E59" s="18"/>
      <c r="F59" s="18"/>
      <c r="K59" s="19"/>
    </row>
    <row r="60" spans="1:11" ht="15" x14ac:dyDescent="0.25">
      <c r="A60" s="44" t="s">
        <v>160</v>
      </c>
      <c r="B60" s="68">
        <v>77</v>
      </c>
      <c r="C60" s="47">
        <v>2.8498464043821017E-3</v>
      </c>
      <c r="D60" s="23"/>
      <c r="E60" s="18"/>
      <c r="F60" s="18"/>
      <c r="K60" s="19"/>
    </row>
    <row r="61" spans="1:11" ht="15" x14ac:dyDescent="0.25">
      <c r="A61" s="48" t="s">
        <v>169</v>
      </c>
      <c r="B61" s="68">
        <v>75</v>
      </c>
      <c r="C61" s="47">
        <v>2.7758244198526961E-3</v>
      </c>
      <c r="D61" s="23"/>
      <c r="E61" s="18"/>
      <c r="F61" s="18"/>
      <c r="K61" s="19"/>
    </row>
    <row r="62" spans="1:11" ht="15" x14ac:dyDescent="0.25">
      <c r="A62" s="44" t="s">
        <v>147</v>
      </c>
      <c r="B62" s="68">
        <v>74</v>
      </c>
      <c r="C62" s="47">
        <v>2.7388134275879938E-3</v>
      </c>
      <c r="D62" s="23"/>
      <c r="E62" s="18"/>
      <c r="F62" s="18"/>
      <c r="K62" s="19"/>
    </row>
    <row r="63" spans="1:11" x14ac:dyDescent="0.2">
      <c r="A63" s="44" t="s">
        <v>45</v>
      </c>
      <c r="B63" s="68">
        <v>72</v>
      </c>
      <c r="C63" s="47">
        <v>2.6647914430585882E-3</v>
      </c>
      <c r="D63" s="41"/>
      <c r="K63" s="19"/>
    </row>
    <row r="64" spans="1:11" x14ac:dyDescent="0.2">
      <c r="A64" s="44" t="s">
        <v>181</v>
      </c>
      <c r="B64" s="68">
        <v>66</v>
      </c>
      <c r="C64" s="47">
        <v>2.4427254894703728E-3</v>
      </c>
      <c r="D64" s="41"/>
      <c r="K64" s="19"/>
    </row>
    <row r="65" spans="1:11" x14ac:dyDescent="0.2">
      <c r="A65" s="44" t="s">
        <v>178</v>
      </c>
      <c r="B65" s="68">
        <v>63</v>
      </c>
      <c r="C65" s="47">
        <v>2.3316925126762649E-3</v>
      </c>
      <c r="D65" s="22"/>
      <c r="K65" s="19"/>
    </row>
    <row r="66" spans="1:11" x14ac:dyDescent="0.2">
      <c r="A66" s="44" t="s">
        <v>177</v>
      </c>
      <c r="B66" s="68">
        <v>61</v>
      </c>
      <c r="C66" s="47">
        <v>2.2576705281468598E-3</v>
      </c>
      <c r="D66" s="22"/>
      <c r="K66" s="19"/>
    </row>
    <row r="67" spans="1:11" x14ac:dyDescent="0.2">
      <c r="A67" s="44" t="s">
        <v>168</v>
      </c>
      <c r="B67" s="68">
        <v>61</v>
      </c>
      <c r="C67" s="47">
        <v>2.2576705281468598E-3</v>
      </c>
      <c r="D67" s="22"/>
      <c r="K67" s="19"/>
    </row>
    <row r="68" spans="1:11" x14ac:dyDescent="0.2">
      <c r="A68" s="44" t="s">
        <v>174</v>
      </c>
      <c r="B68" s="68">
        <v>54</v>
      </c>
      <c r="C68" s="47">
        <v>1.9985935822939413E-3</v>
      </c>
      <c r="K68" s="19"/>
    </row>
    <row r="69" spans="1:11" x14ac:dyDescent="0.2">
      <c r="A69" s="44" t="s">
        <v>187</v>
      </c>
      <c r="B69" s="68">
        <v>53</v>
      </c>
      <c r="C69" s="47">
        <v>1.9615825900292385E-3</v>
      </c>
      <c r="K69" s="19"/>
    </row>
    <row r="70" spans="1:11" x14ac:dyDescent="0.2">
      <c r="A70" s="44" t="s">
        <v>179</v>
      </c>
      <c r="B70" s="68">
        <v>50</v>
      </c>
      <c r="C70" s="47">
        <v>1.8505496132351308E-3</v>
      </c>
      <c r="K70" s="19"/>
    </row>
    <row r="71" spans="1:11" x14ac:dyDescent="0.2">
      <c r="A71" s="44" t="s">
        <v>176</v>
      </c>
      <c r="B71" s="68">
        <v>50</v>
      </c>
      <c r="C71" s="47">
        <v>1.8505496132351308E-3</v>
      </c>
      <c r="K71" s="19"/>
    </row>
    <row r="72" spans="1:11" x14ac:dyDescent="0.2">
      <c r="A72" s="44" t="s">
        <v>180</v>
      </c>
      <c r="B72" s="68">
        <v>49</v>
      </c>
      <c r="C72" s="47">
        <v>1.8135386209704282E-3</v>
      </c>
      <c r="K72" s="19"/>
    </row>
    <row r="73" spans="1:11" x14ac:dyDescent="0.2">
      <c r="A73" s="44" t="s">
        <v>173</v>
      </c>
      <c r="B73" s="68">
        <v>49</v>
      </c>
      <c r="C73" s="47">
        <v>1.8135386209704282E-3</v>
      </c>
      <c r="K73" s="19"/>
    </row>
    <row r="74" spans="1:11" x14ac:dyDescent="0.2">
      <c r="A74" s="44" t="s">
        <v>188</v>
      </c>
      <c r="B74" s="68">
        <v>48</v>
      </c>
      <c r="C74" s="47">
        <v>1.7765276287057257E-3</v>
      </c>
      <c r="K74" s="19"/>
    </row>
    <row r="75" spans="1:11" x14ac:dyDescent="0.2">
      <c r="A75" s="44" t="s">
        <v>182</v>
      </c>
      <c r="B75" s="68">
        <v>44</v>
      </c>
      <c r="C75" s="47">
        <v>1.6284836596469152E-3</v>
      </c>
      <c r="K75" s="19"/>
    </row>
    <row r="76" spans="1:11" x14ac:dyDescent="0.2">
      <c r="A76" s="44" t="s">
        <v>186</v>
      </c>
      <c r="B76" s="68">
        <v>39</v>
      </c>
      <c r="C76" s="47">
        <v>1.443428698323402E-3</v>
      </c>
      <c r="K76" s="19"/>
    </row>
    <row r="77" spans="1:11" x14ac:dyDescent="0.2">
      <c r="A77" s="44" t="s">
        <v>234</v>
      </c>
      <c r="B77" s="68">
        <v>37</v>
      </c>
      <c r="C77" s="47">
        <v>1.3694067137939969E-3</v>
      </c>
      <c r="K77" s="19"/>
    </row>
    <row r="78" spans="1:11" x14ac:dyDescent="0.2">
      <c r="A78" s="44" t="s">
        <v>183</v>
      </c>
      <c r="B78" s="68">
        <v>35</v>
      </c>
      <c r="C78" s="47">
        <v>1.2953847292645915E-3</v>
      </c>
      <c r="K78" s="19"/>
    </row>
    <row r="79" spans="1:11" x14ac:dyDescent="0.2">
      <c r="A79" s="44" t="s">
        <v>235</v>
      </c>
      <c r="B79" s="68">
        <v>34</v>
      </c>
      <c r="C79" s="47">
        <v>1.258373736999889E-3</v>
      </c>
      <c r="K79" s="19"/>
    </row>
    <row r="80" spans="1:11" x14ac:dyDescent="0.2">
      <c r="A80" s="44" t="s">
        <v>185</v>
      </c>
      <c r="B80" s="68">
        <v>30</v>
      </c>
      <c r="C80" s="47">
        <v>1.1103297679410785E-3</v>
      </c>
      <c r="K80" s="19"/>
    </row>
    <row r="81" spans="1:11" x14ac:dyDescent="0.2">
      <c r="A81" s="44" t="s">
        <v>236</v>
      </c>
      <c r="B81" s="68">
        <v>29</v>
      </c>
      <c r="C81" s="47">
        <v>1.073318775676376E-3</v>
      </c>
      <c r="K81" s="19"/>
    </row>
    <row r="82" spans="1:11" x14ac:dyDescent="0.2">
      <c r="A82" s="44" t="s">
        <v>184</v>
      </c>
      <c r="B82" s="68">
        <v>28</v>
      </c>
      <c r="C82" s="47">
        <v>1.0363077834116732E-3</v>
      </c>
      <c r="K82" s="19"/>
    </row>
    <row r="83" spans="1:11" x14ac:dyDescent="0.2">
      <c r="A83" s="44" t="s">
        <v>237</v>
      </c>
      <c r="B83" s="68">
        <v>26</v>
      </c>
      <c r="C83" s="47">
        <v>9.6228579888226807E-4</v>
      </c>
      <c r="K83" s="19"/>
    </row>
    <row r="84" spans="1:11" x14ac:dyDescent="0.2">
      <c r="A84" s="44" t="s">
        <v>238</v>
      </c>
      <c r="B84" s="68">
        <v>26</v>
      </c>
      <c r="C84" s="47">
        <v>9.6228579888226807E-4</v>
      </c>
      <c r="K84" s="19"/>
    </row>
    <row r="85" spans="1:11" x14ac:dyDescent="0.2">
      <c r="A85" s="44" t="s">
        <v>189</v>
      </c>
      <c r="B85" s="68">
        <v>25</v>
      </c>
      <c r="C85" s="47">
        <v>9.252748066175654E-4</v>
      </c>
      <c r="K85" s="19"/>
    </row>
    <row r="86" spans="1:11" x14ac:dyDescent="0.2">
      <c r="A86" s="44" t="s">
        <v>239</v>
      </c>
      <c r="B86" s="68">
        <v>24</v>
      </c>
      <c r="C86" s="47">
        <v>8.8826381435286284E-4</v>
      </c>
      <c r="K86" s="19"/>
    </row>
    <row r="87" spans="1:11" x14ac:dyDescent="0.2">
      <c r="A87" s="44" t="s">
        <v>240</v>
      </c>
      <c r="B87" s="68">
        <v>23</v>
      </c>
      <c r="C87" s="47">
        <v>8.5125282208816017E-4</v>
      </c>
      <c r="K87" s="19"/>
    </row>
    <row r="88" spans="1:11" x14ac:dyDescent="0.2">
      <c r="A88" s="44" t="s">
        <v>241</v>
      </c>
      <c r="B88" s="68">
        <v>22</v>
      </c>
      <c r="C88" s="47">
        <v>8.1424182982345761E-4</v>
      </c>
      <c r="K88" s="19"/>
    </row>
    <row r="89" spans="1:11" x14ac:dyDescent="0.2">
      <c r="A89" s="44" t="s">
        <v>242</v>
      </c>
      <c r="B89" s="68">
        <v>22</v>
      </c>
      <c r="C89" s="47">
        <v>8.1424182982345761E-4</v>
      </c>
      <c r="K89" s="19"/>
    </row>
    <row r="90" spans="1:11" x14ac:dyDescent="0.2">
      <c r="A90" s="44" t="s">
        <v>199</v>
      </c>
      <c r="B90" s="68">
        <v>22</v>
      </c>
      <c r="C90" s="47">
        <v>8.1424182982345761E-4</v>
      </c>
      <c r="K90" s="19"/>
    </row>
    <row r="91" spans="1:11" x14ac:dyDescent="0.2">
      <c r="A91" s="44" t="s">
        <v>175</v>
      </c>
      <c r="B91" s="68">
        <v>21</v>
      </c>
      <c r="C91" s="47">
        <v>7.7723083755875495E-4</v>
      </c>
      <c r="K91" s="19"/>
    </row>
    <row r="92" spans="1:11" x14ac:dyDescent="0.2">
      <c r="A92" s="44" t="s">
        <v>243</v>
      </c>
      <c r="B92" s="68">
        <v>20</v>
      </c>
      <c r="C92" s="47">
        <v>7.4021984529405239E-4</v>
      </c>
      <c r="K92" s="19"/>
    </row>
    <row r="93" spans="1:11" x14ac:dyDescent="0.2">
      <c r="A93" s="44"/>
      <c r="B93" s="46"/>
      <c r="C93" s="47"/>
      <c r="K93" s="19"/>
    </row>
    <row r="94" spans="1:11" x14ac:dyDescent="0.2">
      <c r="K94" s="19"/>
    </row>
    <row r="95" spans="1:11" x14ac:dyDescent="0.2">
      <c r="A95" s="24" t="s">
        <v>200</v>
      </c>
      <c r="K95" s="19"/>
    </row>
    <row r="96" spans="1:11" x14ac:dyDescent="0.2">
      <c r="A96" s="34" t="s">
        <v>191</v>
      </c>
      <c r="K96" s="19"/>
    </row>
    <row r="97" spans="11:11" x14ac:dyDescent="0.2">
      <c r="K97" s="19"/>
    </row>
    <row r="98" spans="11:11" x14ac:dyDescent="0.2">
      <c r="K98" s="19"/>
    </row>
    <row r="99" spans="11:11" x14ac:dyDescent="0.2">
      <c r="K99" s="19"/>
    </row>
    <row r="100" spans="11:11" x14ac:dyDescent="0.2">
      <c r="K100" s="19"/>
    </row>
    <row r="101" spans="11:11" x14ac:dyDescent="0.2">
      <c r="K101" s="19"/>
    </row>
    <row r="102" spans="11:11" x14ac:dyDescent="0.2">
      <c r="K102" s="19"/>
    </row>
    <row r="103" spans="11:11" x14ac:dyDescent="0.2">
      <c r="K103" s="19"/>
    </row>
    <row r="104" spans="11:11" x14ac:dyDescent="0.2">
      <c r="K104" s="19"/>
    </row>
    <row r="105" spans="11:11" x14ac:dyDescent="0.2">
      <c r="K105" s="19"/>
    </row>
    <row r="106" spans="11:11" x14ac:dyDescent="0.2">
      <c r="K106" s="19"/>
    </row>
    <row r="107" spans="11:11" x14ac:dyDescent="0.2">
      <c r="K107" s="19"/>
    </row>
    <row r="108" spans="11:11" x14ac:dyDescent="0.2">
      <c r="K108" s="19"/>
    </row>
    <row r="109" spans="11:11" x14ac:dyDescent="0.2">
      <c r="K109" s="19"/>
    </row>
    <row r="110" spans="11:11" x14ac:dyDescent="0.2">
      <c r="K110" s="19"/>
    </row>
    <row r="111" spans="11:11" x14ac:dyDescent="0.2">
      <c r="K111" s="19"/>
    </row>
    <row r="112" spans="11:11" x14ac:dyDescent="0.2">
      <c r="K112" s="19"/>
    </row>
    <row r="113" spans="11:11" x14ac:dyDescent="0.2">
      <c r="K113" s="19"/>
    </row>
    <row r="114" spans="11:11" x14ac:dyDescent="0.2">
      <c r="K114" s="19"/>
    </row>
    <row r="115" spans="11:11" x14ac:dyDescent="0.2">
      <c r="K115" s="19"/>
    </row>
    <row r="116" spans="11:11" x14ac:dyDescent="0.2">
      <c r="K116" s="19"/>
    </row>
    <row r="117" spans="11:11" x14ac:dyDescent="0.2">
      <c r="K117" s="19"/>
    </row>
    <row r="118" spans="11:11" x14ac:dyDescent="0.2">
      <c r="K118" s="19"/>
    </row>
    <row r="119" spans="11:11" x14ac:dyDescent="0.2">
      <c r="K119" s="19"/>
    </row>
    <row r="120" spans="11:11" x14ac:dyDescent="0.2">
      <c r="K120" s="19"/>
    </row>
    <row r="121" spans="11:11" x14ac:dyDescent="0.2">
      <c r="K121" s="19"/>
    </row>
    <row r="122" spans="11:11" x14ac:dyDescent="0.2">
      <c r="K122" s="19"/>
    </row>
    <row r="123" spans="11:11" x14ac:dyDescent="0.2">
      <c r="K123" s="19"/>
    </row>
    <row r="124" spans="11:11" x14ac:dyDescent="0.2">
      <c r="K124" s="19"/>
    </row>
    <row r="125" spans="11:11" x14ac:dyDescent="0.2">
      <c r="K125" s="19"/>
    </row>
    <row r="126" spans="11:11" x14ac:dyDescent="0.2">
      <c r="K126" s="19"/>
    </row>
    <row r="127" spans="11:11" x14ac:dyDescent="0.2">
      <c r="K127" s="19"/>
    </row>
    <row r="128" spans="11:11" x14ac:dyDescent="0.2">
      <c r="K128" s="19"/>
    </row>
    <row r="129" spans="11:11" x14ac:dyDescent="0.2">
      <c r="K129" s="19"/>
    </row>
    <row r="130" spans="11:11" x14ac:dyDescent="0.2">
      <c r="K130" s="19"/>
    </row>
    <row r="131" spans="11:11" x14ac:dyDescent="0.2">
      <c r="K131" s="19"/>
    </row>
    <row r="132" spans="11:11" x14ac:dyDescent="0.2">
      <c r="K132" s="19"/>
    </row>
    <row r="133" spans="11:11" x14ac:dyDescent="0.2">
      <c r="K133" s="19"/>
    </row>
    <row r="134" spans="11:11" x14ac:dyDescent="0.2">
      <c r="K134" s="19"/>
    </row>
    <row r="135" spans="11:11" x14ac:dyDescent="0.2">
      <c r="K135" s="19"/>
    </row>
    <row r="136" spans="11:11" x14ac:dyDescent="0.2">
      <c r="K136" s="19"/>
    </row>
    <row r="137" spans="11:11" x14ac:dyDescent="0.2">
      <c r="K137" s="19"/>
    </row>
    <row r="138" spans="11:11" x14ac:dyDescent="0.2">
      <c r="K138" s="19"/>
    </row>
    <row r="139" spans="11:11" x14ac:dyDescent="0.2">
      <c r="K139" s="19"/>
    </row>
    <row r="140" spans="11:11" x14ac:dyDescent="0.2">
      <c r="K140" s="19"/>
    </row>
    <row r="141" spans="11:11" x14ac:dyDescent="0.2">
      <c r="K141" s="19"/>
    </row>
    <row r="142" spans="11:11" x14ac:dyDescent="0.2">
      <c r="K142" s="19"/>
    </row>
    <row r="143" spans="11:11" x14ac:dyDescent="0.2">
      <c r="K143" s="19"/>
    </row>
    <row r="144" spans="11:11" x14ac:dyDescent="0.2">
      <c r="K144" s="19"/>
    </row>
    <row r="145" spans="11:11" x14ac:dyDescent="0.2">
      <c r="K145" s="19"/>
    </row>
    <row r="146" spans="11:11" x14ac:dyDescent="0.2">
      <c r="K146" s="19"/>
    </row>
    <row r="147" spans="11:11" x14ac:dyDescent="0.2">
      <c r="K147" s="19"/>
    </row>
    <row r="148" spans="11:11" x14ac:dyDescent="0.2">
      <c r="K148" s="19"/>
    </row>
    <row r="149" spans="11:11" x14ac:dyDescent="0.2">
      <c r="K149" s="19"/>
    </row>
    <row r="150" spans="11:11" x14ac:dyDescent="0.2">
      <c r="K150" s="19"/>
    </row>
    <row r="151" spans="11:11" x14ac:dyDescent="0.2">
      <c r="K151" s="19"/>
    </row>
    <row r="152" spans="11:11" x14ac:dyDescent="0.2">
      <c r="K152" s="19"/>
    </row>
    <row r="153" spans="11:11" x14ac:dyDescent="0.2">
      <c r="K153" s="19"/>
    </row>
    <row r="154" spans="11:11" x14ac:dyDescent="0.2">
      <c r="K154" s="19"/>
    </row>
    <row r="155" spans="11:11" x14ac:dyDescent="0.2">
      <c r="K155" s="19"/>
    </row>
    <row r="156" spans="11:11" x14ac:dyDescent="0.2">
      <c r="K156" s="19"/>
    </row>
    <row r="157" spans="11:11" x14ac:dyDescent="0.2">
      <c r="K157" s="19"/>
    </row>
    <row r="158" spans="11:11" x14ac:dyDescent="0.2">
      <c r="K158" s="19"/>
    </row>
    <row r="159" spans="11:11" x14ac:dyDescent="0.2">
      <c r="K159" s="19"/>
    </row>
    <row r="160" spans="11:11" x14ac:dyDescent="0.2">
      <c r="K160" s="19"/>
    </row>
    <row r="161" spans="11:11" x14ac:dyDescent="0.2">
      <c r="K161" s="19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1"/>
  <sheetViews>
    <sheetView showGridLines="0" workbookViewId="0">
      <selection activeCell="F10" sqref="F10"/>
    </sheetView>
  </sheetViews>
  <sheetFormatPr baseColWidth="10" defaultColWidth="11.42578125" defaultRowHeight="12.75" x14ac:dyDescent="0.2"/>
  <cols>
    <col min="1" max="1" width="66.140625" customWidth="1"/>
    <col min="2" max="2" width="13.42578125" customWidth="1"/>
    <col min="3" max="3" width="15.42578125" customWidth="1"/>
  </cols>
  <sheetData>
    <row r="1" spans="1:3" x14ac:dyDescent="0.2">
      <c r="A1" s="49" t="s">
        <v>232</v>
      </c>
    </row>
    <row r="2" spans="1:3" ht="18" x14ac:dyDescent="0.25">
      <c r="A2" s="50" t="s">
        <v>24</v>
      </c>
    </row>
    <row r="3" spans="1:3" ht="15.75" x14ac:dyDescent="0.25">
      <c r="A3" s="51" t="s">
        <v>251</v>
      </c>
    </row>
    <row r="4" spans="1:3" x14ac:dyDescent="0.2">
      <c r="A4" s="52"/>
      <c r="B4" s="52"/>
      <c r="C4" s="52"/>
    </row>
    <row r="5" spans="1:3" ht="36.75" customHeight="1" x14ac:dyDescent="0.2">
      <c r="A5" s="59" t="s">
        <v>117</v>
      </c>
      <c r="B5" s="58" t="s">
        <v>116</v>
      </c>
      <c r="C5" s="53" t="s">
        <v>201</v>
      </c>
    </row>
    <row r="6" spans="1:3" x14ac:dyDescent="0.2">
      <c r="A6" s="54" t="s">
        <v>120</v>
      </c>
      <c r="B6" s="55"/>
    </row>
    <row r="7" spans="1:3" x14ac:dyDescent="0.2">
      <c r="A7" s="55" t="s">
        <v>216</v>
      </c>
      <c r="B7" s="69">
        <v>14</v>
      </c>
      <c r="C7" s="70">
        <v>29.0137084992</v>
      </c>
    </row>
    <row r="8" spans="1:3" x14ac:dyDescent="0.2">
      <c r="A8" s="55" t="s">
        <v>59</v>
      </c>
      <c r="B8" s="69">
        <v>38</v>
      </c>
      <c r="C8" s="70">
        <v>34.930558103799989</v>
      </c>
    </row>
    <row r="9" spans="1:3" x14ac:dyDescent="0.2">
      <c r="A9" s="55" t="s">
        <v>148</v>
      </c>
      <c r="B9" s="69">
        <v>56</v>
      </c>
      <c r="C9" s="70">
        <v>37.351090071899989</v>
      </c>
    </row>
    <row r="10" spans="1:3" x14ac:dyDescent="0.2">
      <c r="A10" s="55" t="s">
        <v>124</v>
      </c>
      <c r="B10" s="69">
        <v>51</v>
      </c>
      <c r="C10" s="70">
        <v>48.097959260899998</v>
      </c>
    </row>
    <row r="11" spans="1:3" x14ac:dyDescent="0.2">
      <c r="A11" s="55" t="s">
        <v>217</v>
      </c>
      <c r="B11" s="69">
        <v>14</v>
      </c>
      <c r="C11" s="70">
        <v>11.9071067812</v>
      </c>
    </row>
    <row r="12" spans="1:3" x14ac:dyDescent="0.2">
      <c r="A12" s="55" t="s">
        <v>202</v>
      </c>
      <c r="B12" s="69">
        <v>88</v>
      </c>
      <c r="C12" s="70">
        <v>105.16062641149998</v>
      </c>
    </row>
    <row r="13" spans="1:3" x14ac:dyDescent="0.2">
      <c r="A13" s="55" t="s">
        <v>60</v>
      </c>
      <c r="B13" s="69">
        <v>292</v>
      </c>
      <c r="C13" s="70">
        <v>405.27091099789959</v>
      </c>
    </row>
    <row r="14" spans="1:3" x14ac:dyDescent="0.2">
      <c r="A14" s="55" t="s">
        <v>194</v>
      </c>
      <c r="B14" s="69">
        <v>462</v>
      </c>
      <c r="C14" s="70">
        <v>459.31213565459967</v>
      </c>
    </row>
    <row r="15" spans="1:3" x14ac:dyDescent="0.2">
      <c r="A15" s="55" t="s">
        <v>125</v>
      </c>
      <c r="B15" s="69">
        <v>114</v>
      </c>
      <c r="C15" s="70">
        <v>109.55272806799995</v>
      </c>
    </row>
    <row r="16" spans="1:3" x14ac:dyDescent="0.2">
      <c r="A16" s="55" t="s">
        <v>61</v>
      </c>
      <c r="B16" s="69">
        <v>247</v>
      </c>
      <c r="C16" s="70">
        <v>254.65137374660003</v>
      </c>
    </row>
    <row r="17" spans="1:3" x14ac:dyDescent="0.2">
      <c r="A17" s="55" t="s">
        <v>62</v>
      </c>
      <c r="B17" s="69">
        <v>111</v>
      </c>
      <c r="C17" s="70">
        <v>108.39520424049996</v>
      </c>
    </row>
    <row r="18" spans="1:3" x14ac:dyDescent="0.2">
      <c r="A18" s="55" t="s">
        <v>193</v>
      </c>
      <c r="B18" s="69">
        <v>848</v>
      </c>
      <c r="C18" s="70">
        <v>724.98960171240094</v>
      </c>
    </row>
    <row r="19" spans="1:3" x14ac:dyDescent="0.2">
      <c r="A19" s="55" t="s">
        <v>63</v>
      </c>
      <c r="B19" s="69">
        <v>7</v>
      </c>
      <c r="C19" s="70">
        <v>10.7071067811</v>
      </c>
    </row>
    <row r="20" spans="1:3" x14ac:dyDescent="0.2">
      <c r="A20" s="55" t="s">
        <v>149</v>
      </c>
      <c r="B20" s="69">
        <v>180</v>
      </c>
      <c r="C20" s="70">
        <v>184.23339102659997</v>
      </c>
    </row>
    <row r="21" spans="1:3" x14ac:dyDescent="0.2">
      <c r="A21" s="55" t="s">
        <v>161</v>
      </c>
      <c r="B21" s="69">
        <v>2</v>
      </c>
      <c r="C21" s="70">
        <v>1.7071067812</v>
      </c>
    </row>
    <row r="22" spans="1:3" x14ac:dyDescent="0.2">
      <c r="A22" s="55" t="s">
        <v>64</v>
      </c>
      <c r="B22" s="69">
        <v>38</v>
      </c>
      <c r="C22" s="70">
        <v>27.286562576799998</v>
      </c>
    </row>
    <row r="23" spans="1:3" x14ac:dyDescent="0.2">
      <c r="A23" s="55" t="s">
        <v>203</v>
      </c>
      <c r="B23" s="69">
        <v>92</v>
      </c>
      <c r="C23" s="70">
        <v>152.9675643395</v>
      </c>
    </row>
    <row r="24" spans="1:3" x14ac:dyDescent="0.2">
      <c r="A24" s="55" t="s">
        <v>65</v>
      </c>
      <c r="B24" s="69">
        <v>55</v>
      </c>
      <c r="C24" s="70">
        <v>58.484442786899983</v>
      </c>
    </row>
    <row r="25" spans="1:3" x14ac:dyDescent="0.2">
      <c r="A25" s="55" t="s">
        <v>195</v>
      </c>
      <c r="B25" s="69">
        <v>633</v>
      </c>
      <c r="C25" s="70">
        <v>576.34928382330065</v>
      </c>
    </row>
    <row r="26" spans="1:3" x14ac:dyDescent="0.2">
      <c r="A26" s="55" t="s">
        <v>66</v>
      </c>
      <c r="B26" s="69">
        <v>208</v>
      </c>
      <c r="C26" s="70">
        <v>241.00607641509973</v>
      </c>
    </row>
    <row r="27" spans="1:3" x14ac:dyDescent="0.2">
      <c r="A27" s="55" t="s">
        <v>126</v>
      </c>
      <c r="B27" s="69">
        <v>284</v>
      </c>
      <c r="C27" s="70">
        <v>289.10178692150055</v>
      </c>
    </row>
    <row r="28" spans="1:3" x14ac:dyDescent="0.2">
      <c r="A28" s="55" t="s">
        <v>127</v>
      </c>
      <c r="B28" s="69">
        <v>1011</v>
      </c>
      <c r="C28" s="70">
        <v>1015.4246132144001</v>
      </c>
    </row>
    <row r="29" spans="1:3" x14ac:dyDescent="0.2">
      <c r="A29" s="55" t="s">
        <v>67</v>
      </c>
      <c r="B29" s="69">
        <v>37</v>
      </c>
      <c r="C29" s="70">
        <v>39.657250915199988</v>
      </c>
    </row>
    <row r="30" spans="1:3" x14ac:dyDescent="0.2">
      <c r="A30" s="55" t="s">
        <v>68</v>
      </c>
      <c r="B30" s="69">
        <v>5656</v>
      </c>
      <c r="C30" s="70">
        <v>6083.6126015330919</v>
      </c>
    </row>
    <row r="31" spans="1:3" x14ac:dyDescent="0.2">
      <c r="A31" s="55" t="s">
        <v>205</v>
      </c>
      <c r="B31" s="69">
        <v>1321</v>
      </c>
      <c r="C31" s="70">
        <v>1240.029508327204</v>
      </c>
    </row>
    <row r="32" spans="1:3" x14ac:dyDescent="0.2">
      <c r="A32" s="55" t="s">
        <v>69</v>
      </c>
      <c r="B32" s="69">
        <v>58</v>
      </c>
      <c r="C32" s="70">
        <v>51.459159430099994</v>
      </c>
    </row>
    <row r="33" spans="1:3" x14ac:dyDescent="0.2">
      <c r="A33" s="55" t="s">
        <v>206</v>
      </c>
      <c r="B33" s="69">
        <v>18</v>
      </c>
      <c r="C33" s="70">
        <v>17.7176418492</v>
      </c>
    </row>
    <row r="34" spans="1:3" x14ac:dyDescent="0.2">
      <c r="A34" s="55" t="s">
        <v>162</v>
      </c>
      <c r="B34" s="69">
        <v>8</v>
      </c>
      <c r="C34" s="70">
        <v>11.1142135624</v>
      </c>
    </row>
    <row r="35" spans="1:3" x14ac:dyDescent="0.2">
      <c r="A35" s="55" t="s">
        <v>207</v>
      </c>
      <c r="B35" s="69">
        <v>2152</v>
      </c>
      <c r="C35" s="70">
        <v>2112.6383971422092</v>
      </c>
    </row>
    <row r="36" spans="1:3" x14ac:dyDescent="0.2">
      <c r="A36" s="55" t="s">
        <v>70</v>
      </c>
      <c r="B36" s="69">
        <v>810</v>
      </c>
      <c r="C36" s="70">
        <v>891.69971651340131</v>
      </c>
    </row>
    <row r="37" spans="1:3" x14ac:dyDescent="0.2">
      <c r="A37" s="55" t="s">
        <v>71</v>
      </c>
      <c r="B37" s="69">
        <v>3434</v>
      </c>
      <c r="C37" s="70">
        <v>3414.3091801089849</v>
      </c>
    </row>
    <row r="38" spans="1:3" x14ac:dyDescent="0.2">
      <c r="A38" s="55" t="s">
        <v>72</v>
      </c>
      <c r="B38" s="69">
        <v>6508</v>
      </c>
      <c r="C38" s="70">
        <v>6785.7806616829939</v>
      </c>
    </row>
    <row r="39" spans="1:3" x14ac:dyDescent="0.2">
      <c r="A39" s="55" t="s">
        <v>208</v>
      </c>
      <c r="B39" s="69">
        <v>921</v>
      </c>
      <c r="C39" s="70">
        <v>828.47812281030019</v>
      </c>
    </row>
    <row r="40" spans="1:3" x14ac:dyDescent="0.2">
      <c r="A40" s="55" t="s">
        <v>73</v>
      </c>
      <c r="B40" s="69">
        <v>1192</v>
      </c>
      <c r="C40" s="70">
        <v>1298.1220236234965</v>
      </c>
    </row>
    <row r="41" spans="1:3" x14ac:dyDescent="0.2">
      <c r="A41" s="55" t="s">
        <v>74</v>
      </c>
      <c r="B41" s="69">
        <v>161</v>
      </c>
      <c r="C41" s="70">
        <v>146.03171839009997</v>
      </c>
    </row>
    <row r="42" spans="1:3" x14ac:dyDescent="0.2">
      <c r="A42" s="55" t="s">
        <v>196</v>
      </c>
      <c r="B42" s="69">
        <v>218</v>
      </c>
      <c r="C42" s="70">
        <v>200.27688546889988</v>
      </c>
    </row>
    <row r="43" spans="1:3" x14ac:dyDescent="0.2">
      <c r="A43" s="55"/>
      <c r="B43" s="55"/>
      <c r="C43" s="28"/>
    </row>
    <row r="44" spans="1:3" x14ac:dyDescent="0.2">
      <c r="A44" s="56" t="s">
        <v>121</v>
      </c>
      <c r="B44" s="55"/>
      <c r="C44" s="28"/>
    </row>
    <row r="45" spans="1:3" x14ac:dyDescent="0.2">
      <c r="A45" s="55" t="s">
        <v>218</v>
      </c>
      <c r="B45" s="69">
        <v>1</v>
      </c>
      <c r="C45" s="70">
        <v>1</v>
      </c>
    </row>
    <row r="46" spans="1:3" x14ac:dyDescent="0.2">
      <c r="A46" s="55" t="s">
        <v>128</v>
      </c>
      <c r="B46" s="69">
        <v>57</v>
      </c>
      <c r="C46" s="70">
        <v>74.347183124400004</v>
      </c>
    </row>
    <row r="47" spans="1:3" x14ac:dyDescent="0.2">
      <c r="A47" s="55" t="s">
        <v>129</v>
      </c>
      <c r="B47" s="69">
        <v>72</v>
      </c>
      <c r="C47" s="70">
        <v>76.55888101129996</v>
      </c>
    </row>
    <row r="48" spans="1:3" x14ac:dyDescent="0.2">
      <c r="A48" s="55" t="s">
        <v>130</v>
      </c>
      <c r="B48" s="69">
        <v>652</v>
      </c>
      <c r="C48" s="70">
        <v>533.72406709159884</v>
      </c>
    </row>
    <row r="49" spans="1:3" x14ac:dyDescent="0.2">
      <c r="A49" s="55" t="s">
        <v>75</v>
      </c>
      <c r="B49" s="69">
        <v>50</v>
      </c>
      <c r="C49" s="70">
        <v>57.751918396300006</v>
      </c>
    </row>
    <row r="50" spans="1:3" x14ac:dyDescent="0.2">
      <c r="A50" s="55" t="s">
        <v>76</v>
      </c>
      <c r="B50" s="69">
        <v>95</v>
      </c>
      <c r="C50" s="70">
        <v>99.793258243199944</v>
      </c>
    </row>
    <row r="51" spans="1:3" x14ac:dyDescent="0.2">
      <c r="A51" s="55" t="s">
        <v>77</v>
      </c>
      <c r="B51" s="69">
        <v>38</v>
      </c>
      <c r="C51" s="70">
        <v>70.57478648739999</v>
      </c>
    </row>
    <row r="52" spans="1:3" x14ac:dyDescent="0.2">
      <c r="A52" s="55" t="s">
        <v>78</v>
      </c>
      <c r="B52" s="69">
        <v>359</v>
      </c>
      <c r="C52" s="70">
        <v>305.17113580560084</v>
      </c>
    </row>
    <row r="53" spans="1:3" x14ac:dyDescent="0.2">
      <c r="A53" s="55" t="s">
        <v>150</v>
      </c>
      <c r="B53" s="69">
        <v>130</v>
      </c>
      <c r="C53" s="70">
        <v>119.87543993909988</v>
      </c>
    </row>
    <row r="54" spans="1:3" x14ac:dyDescent="0.2">
      <c r="A54" s="55" t="s">
        <v>79</v>
      </c>
      <c r="B54" s="69">
        <v>93</v>
      </c>
      <c r="C54" s="70">
        <v>107.7857916346</v>
      </c>
    </row>
    <row r="55" spans="1:3" x14ac:dyDescent="0.2">
      <c r="A55" s="57" t="s">
        <v>163</v>
      </c>
      <c r="B55" s="69">
        <v>8</v>
      </c>
      <c r="C55" s="70">
        <v>5.1873135387000007</v>
      </c>
    </row>
    <row r="56" spans="1:3" x14ac:dyDescent="0.2">
      <c r="A56" s="55" t="s">
        <v>151</v>
      </c>
      <c r="B56" s="69">
        <v>113</v>
      </c>
      <c r="C56" s="70">
        <v>119.13452136350004</v>
      </c>
    </row>
    <row r="57" spans="1:3" x14ac:dyDescent="0.2">
      <c r="A57" s="55" t="s">
        <v>80</v>
      </c>
      <c r="B57" s="69">
        <v>30</v>
      </c>
      <c r="C57" s="70">
        <v>20.791360753299998</v>
      </c>
    </row>
    <row r="58" spans="1:3" x14ac:dyDescent="0.2">
      <c r="A58" s="55" t="s">
        <v>81</v>
      </c>
      <c r="B58" s="69">
        <v>71</v>
      </c>
      <c r="C58" s="70">
        <v>65.138606494699985</v>
      </c>
    </row>
    <row r="59" spans="1:3" x14ac:dyDescent="0.2">
      <c r="A59" s="55" t="s">
        <v>219</v>
      </c>
      <c r="B59" s="69">
        <v>16</v>
      </c>
      <c r="C59" s="70">
        <v>14.271485196700002</v>
      </c>
    </row>
    <row r="60" spans="1:3" x14ac:dyDescent="0.2">
      <c r="A60" s="55" t="s">
        <v>209</v>
      </c>
      <c r="B60" s="69">
        <v>11</v>
      </c>
      <c r="C60" s="70">
        <v>9.2403571991</v>
      </c>
    </row>
    <row r="61" spans="1:3" x14ac:dyDescent="0.2">
      <c r="A61" s="55" t="s">
        <v>204</v>
      </c>
      <c r="B61" s="69">
        <v>75</v>
      </c>
      <c r="C61" s="70">
        <v>56.844508338500013</v>
      </c>
    </row>
    <row r="62" spans="1:3" x14ac:dyDescent="0.2">
      <c r="A62" s="55" t="s">
        <v>82</v>
      </c>
      <c r="B62" s="69">
        <v>69</v>
      </c>
      <c r="C62" s="70">
        <v>65.33177960919997</v>
      </c>
    </row>
    <row r="63" spans="1:3" x14ac:dyDescent="0.2">
      <c r="A63" s="55" t="s">
        <v>131</v>
      </c>
      <c r="B63" s="69">
        <v>104</v>
      </c>
      <c r="C63" s="70">
        <v>95.019723289599966</v>
      </c>
    </row>
    <row r="64" spans="1:3" x14ac:dyDescent="0.2">
      <c r="A64" s="55" t="s">
        <v>132</v>
      </c>
      <c r="B64" s="69">
        <v>14</v>
      </c>
      <c r="C64" s="70">
        <v>16.826010694200001</v>
      </c>
    </row>
    <row r="65" spans="1:3" x14ac:dyDescent="0.2">
      <c r="A65" s="55" t="s">
        <v>152</v>
      </c>
      <c r="B65" s="69">
        <v>160</v>
      </c>
      <c r="C65" s="70">
        <v>128.58914370419981</v>
      </c>
    </row>
    <row r="66" spans="1:3" x14ac:dyDescent="0.2">
      <c r="A66" s="55" t="s">
        <v>220</v>
      </c>
      <c r="B66" s="69">
        <v>444</v>
      </c>
      <c r="C66" s="70">
        <v>422.92442573500011</v>
      </c>
    </row>
    <row r="67" spans="1:3" x14ac:dyDescent="0.2">
      <c r="A67" s="55" t="s">
        <v>83</v>
      </c>
      <c r="B67" s="69">
        <v>26</v>
      </c>
      <c r="C67" s="70">
        <v>20.3432804692</v>
      </c>
    </row>
    <row r="68" spans="1:3" x14ac:dyDescent="0.2">
      <c r="A68" s="55" t="s">
        <v>221</v>
      </c>
      <c r="B68" s="69">
        <v>96</v>
      </c>
      <c r="C68" s="70">
        <v>103.29309480649995</v>
      </c>
    </row>
    <row r="69" spans="1:3" x14ac:dyDescent="0.2">
      <c r="A69" s="55" t="s">
        <v>84</v>
      </c>
      <c r="B69" s="69">
        <v>141</v>
      </c>
      <c r="C69" s="70">
        <v>131.22010595970002</v>
      </c>
    </row>
    <row r="70" spans="1:3" x14ac:dyDescent="0.2">
      <c r="A70" s="55" t="s">
        <v>153</v>
      </c>
      <c r="B70" s="69">
        <v>15</v>
      </c>
      <c r="C70" s="70">
        <v>19.159949399399999</v>
      </c>
    </row>
    <row r="71" spans="1:3" x14ac:dyDescent="0.2">
      <c r="A71" s="55" t="s">
        <v>164</v>
      </c>
      <c r="B71" s="69">
        <v>275</v>
      </c>
      <c r="C71" s="70">
        <v>212.47489634610048</v>
      </c>
    </row>
    <row r="72" spans="1:3" x14ac:dyDescent="0.2">
      <c r="A72" s="55" t="s">
        <v>85</v>
      </c>
      <c r="B72" s="69">
        <v>50</v>
      </c>
      <c r="C72" s="70">
        <v>49.802210293599998</v>
      </c>
    </row>
    <row r="73" spans="1:3" x14ac:dyDescent="0.2">
      <c r="A73" s="55" t="s">
        <v>86</v>
      </c>
      <c r="B73" s="69">
        <v>273</v>
      </c>
      <c r="C73" s="70">
        <v>224.10483799190013</v>
      </c>
    </row>
    <row r="74" spans="1:3" x14ac:dyDescent="0.2">
      <c r="A74" s="55" t="s">
        <v>87</v>
      </c>
      <c r="B74" s="69">
        <v>149</v>
      </c>
      <c r="C74" s="70">
        <v>145.03579589579982</v>
      </c>
    </row>
    <row r="75" spans="1:3" x14ac:dyDescent="0.2">
      <c r="A75" s="55" t="s">
        <v>222</v>
      </c>
      <c r="B75" s="69">
        <v>80</v>
      </c>
      <c r="C75" s="70">
        <v>82.476342083099993</v>
      </c>
    </row>
    <row r="76" spans="1:3" x14ac:dyDescent="0.2">
      <c r="A76" s="55" t="s">
        <v>88</v>
      </c>
      <c r="B76" s="69">
        <v>38</v>
      </c>
      <c r="C76" s="70">
        <v>32.596067774399991</v>
      </c>
    </row>
    <row r="77" spans="1:3" x14ac:dyDescent="0.2">
      <c r="A77" s="55" t="s">
        <v>210</v>
      </c>
      <c r="B77" s="69">
        <v>4</v>
      </c>
      <c r="C77" s="70">
        <v>2.0601356785</v>
      </c>
    </row>
    <row r="78" spans="1:3" x14ac:dyDescent="0.2">
      <c r="A78" s="55" t="s">
        <v>89</v>
      </c>
      <c r="B78" s="69">
        <v>90</v>
      </c>
      <c r="C78" s="70">
        <v>101.67583950179998</v>
      </c>
    </row>
    <row r="79" spans="1:3" x14ac:dyDescent="0.2">
      <c r="A79" s="55" t="s">
        <v>211</v>
      </c>
      <c r="B79" s="69">
        <v>10</v>
      </c>
      <c r="C79" s="70">
        <v>9.8887691813999989</v>
      </c>
    </row>
    <row r="80" spans="1:3" x14ac:dyDescent="0.2">
      <c r="A80" s="55" t="s">
        <v>90</v>
      </c>
      <c r="B80" s="69">
        <v>58</v>
      </c>
      <c r="C80" s="70">
        <v>40.560729091799978</v>
      </c>
    </row>
    <row r="81" spans="1:3" x14ac:dyDescent="0.2">
      <c r="A81" s="55" t="s">
        <v>97</v>
      </c>
      <c r="B81" s="69">
        <v>17</v>
      </c>
      <c r="C81" s="70">
        <v>16.979765323700001</v>
      </c>
    </row>
    <row r="82" spans="1:3" x14ac:dyDescent="0.2">
      <c r="A82" s="55" t="s">
        <v>212</v>
      </c>
      <c r="B82" s="69">
        <v>2</v>
      </c>
      <c r="C82" s="70">
        <v>1.5773502691000001</v>
      </c>
    </row>
    <row r="83" spans="1:3" x14ac:dyDescent="0.2">
      <c r="A83" s="55" t="s">
        <v>133</v>
      </c>
      <c r="B83" s="69">
        <v>105</v>
      </c>
      <c r="C83" s="70">
        <v>138.19660396659995</v>
      </c>
    </row>
    <row r="84" spans="1:3" x14ac:dyDescent="0.2">
      <c r="A84" s="55" t="s">
        <v>213</v>
      </c>
      <c r="B84" s="69">
        <v>15</v>
      </c>
      <c r="C84" s="70">
        <v>27.3089145882</v>
      </c>
    </row>
    <row r="85" spans="1:3" x14ac:dyDescent="0.2">
      <c r="A85" s="55" t="s">
        <v>91</v>
      </c>
      <c r="B85" s="69">
        <v>35</v>
      </c>
      <c r="C85" s="70">
        <v>29.588865949500001</v>
      </c>
    </row>
    <row r="86" spans="1:3" x14ac:dyDescent="0.2">
      <c r="A86" s="55" t="s">
        <v>223</v>
      </c>
      <c r="B86" s="69">
        <v>732</v>
      </c>
      <c r="C86" s="70">
        <v>655.39979792370082</v>
      </c>
    </row>
    <row r="87" spans="1:3" x14ac:dyDescent="0.2">
      <c r="A87" s="55" t="s">
        <v>92</v>
      </c>
      <c r="B87" s="69">
        <v>206</v>
      </c>
      <c r="C87" s="70">
        <v>186.15364683999999</v>
      </c>
    </row>
    <row r="88" spans="1:3" x14ac:dyDescent="0.2">
      <c r="A88" s="55" t="s">
        <v>214</v>
      </c>
      <c r="B88" s="69">
        <v>17</v>
      </c>
      <c r="C88" s="70">
        <v>15.109751130199999</v>
      </c>
    </row>
    <row r="89" spans="1:3" x14ac:dyDescent="0.2">
      <c r="A89" s="55" t="s">
        <v>224</v>
      </c>
      <c r="B89" s="69">
        <v>175</v>
      </c>
      <c r="C89" s="70">
        <v>159.73142769089984</v>
      </c>
    </row>
    <row r="90" spans="1:3" x14ac:dyDescent="0.2">
      <c r="A90" s="55" t="s">
        <v>93</v>
      </c>
      <c r="B90" s="69">
        <v>83</v>
      </c>
      <c r="C90" s="70">
        <v>78.085180212499992</v>
      </c>
    </row>
    <row r="91" spans="1:3" x14ac:dyDescent="0.2">
      <c r="A91" s="55" t="s">
        <v>225</v>
      </c>
      <c r="B91" s="69">
        <v>55</v>
      </c>
      <c r="C91" s="70">
        <v>74.98080919829998</v>
      </c>
    </row>
    <row r="92" spans="1:3" x14ac:dyDescent="0.2">
      <c r="A92" s="55" t="s">
        <v>94</v>
      </c>
      <c r="B92" s="69">
        <v>28</v>
      </c>
      <c r="C92" s="70">
        <v>42.473757732599999</v>
      </c>
    </row>
    <row r="93" spans="1:3" x14ac:dyDescent="0.2">
      <c r="A93" s="55" t="s">
        <v>134</v>
      </c>
      <c r="B93" s="69">
        <v>14</v>
      </c>
      <c r="C93" s="70">
        <v>20.296735546699999</v>
      </c>
    </row>
    <row r="94" spans="1:3" x14ac:dyDescent="0.2">
      <c r="A94" s="55" t="s">
        <v>95</v>
      </c>
      <c r="B94" s="69">
        <v>60</v>
      </c>
      <c r="C94" s="70">
        <v>62.157396228999978</v>
      </c>
    </row>
    <row r="95" spans="1:3" x14ac:dyDescent="0.2">
      <c r="A95" s="55" t="s">
        <v>135</v>
      </c>
      <c r="B95" s="69">
        <v>4</v>
      </c>
      <c r="C95" s="70">
        <v>3.4463172867000003</v>
      </c>
    </row>
    <row r="96" spans="1:3" x14ac:dyDescent="0.2">
      <c r="A96" s="55" t="s">
        <v>154</v>
      </c>
      <c r="B96" s="69">
        <v>29</v>
      </c>
      <c r="C96" s="70">
        <v>24.071395374799994</v>
      </c>
    </row>
    <row r="97" spans="1:3" x14ac:dyDescent="0.2">
      <c r="A97" s="55" t="s">
        <v>96</v>
      </c>
      <c r="B97" s="69">
        <v>125</v>
      </c>
      <c r="C97" s="70">
        <v>100.34117796439985</v>
      </c>
    </row>
    <row r="98" spans="1:3" x14ac:dyDescent="0.2">
      <c r="A98" s="55"/>
      <c r="B98" s="69"/>
      <c r="C98" s="70"/>
    </row>
    <row r="99" spans="1:3" x14ac:dyDescent="0.2">
      <c r="A99" s="56" t="s">
        <v>215</v>
      </c>
      <c r="B99" s="69"/>
      <c r="C99" s="70"/>
    </row>
    <row r="100" spans="1:3" x14ac:dyDescent="0.2">
      <c r="A100" s="55" t="s">
        <v>98</v>
      </c>
      <c r="B100" s="69">
        <v>322</v>
      </c>
      <c r="C100" s="70">
        <v>220.97597750200009</v>
      </c>
    </row>
    <row r="101" spans="1:3" x14ac:dyDescent="0.2">
      <c r="A101" s="55" t="s">
        <v>99</v>
      </c>
      <c r="B101" s="69">
        <v>2</v>
      </c>
      <c r="C101" s="70">
        <v>0.71343303270000002</v>
      </c>
    </row>
    <row r="102" spans="1:3" x14ac:dyDescent="0.2">
      <c r="A102" s="55" t="s">
        <v>136</v>
      </c>
      <c r="B102" s="69">
        <v>153</v>
      </c>
      <c r="C102" s="70">
        <v>115.93908182839995</v>
      </c>
    </row>
    <row r="103" spans="1:3" x14ac:dyDescent="0.2">
      <c r="A103" s="55" t="s">
        <v>137</v>
      </c>
      <c r="B103" s="69">
        <v>22</v>
      </c>
      <c r="C103" s="70">
        <v>11.000304700400001</v>
      </c>
    </row>
    <row r="104" spans="1:3" x14ac:dyDescent="0.2">
      <c r="A104" s="55" t="s">
        <v>100</v>
      </c>
      <c r="B104" s="69">
        <v>10</v>
      </c>
      <c r="C104" s="70">
        <v>5.0990613498000004</v>
      </c>
    </row>
    <row r="105" spans="1:3" x14ac:dyDescent="0.2">
      <c r="A105" s="55" t="s">
        <v>165</v>
      </c>
      <c r="B105" s="69">
        <v>7</v>
      </c>
      <c r="C105" s="70">
        <v>5.2957251832000001</v>
      </c>
    </row>
    <row r="106" spans="1:3" x14ac:dyDescent="0.2">
      <c r="A106" s="55" t="s">
        <v>166</v>
      </c>
      <c r="B106" s="69">
        <v>805</v>
      </c>
      <c r="C106" s="70">
        <v>557.49281406499961</v>
      </c>
    </row>
    <row r="107" spans="1:3" x14ac:dyDescent="0.2">
      <c r="A107" s="55" t="s">
        <v>101</v>
      </c>
      <c r="B107" s="69">
        <v>62</v>
      </c>
      <c r="C107" s="70">
        <v>33.970572392200005</v>
      </c>
    </row>
    <row r="108" spans="1:3" x14ac:dyDescent="0.2">
      <c r="A108" s="55" t="s">
        <v>102</v>
      </c>
      <c r="B108" s="69">
        <v>36</v>
      </c>
      <c r="C108" s="70">
        <v>22.831173872699996</v>
      </c>
    </row>
    <row r="109" spans="1:3" x14ac:dyDescent="0.2">
      <c r="A109" s="55" t="s">
        <v>138</v>
      </c>
      <c r="B109" s="69">
        <v>89</v>
      </c>
      <c r="C109" s="70">
        <v>48.658781879200006</v>
      </c>
    </row>
    <row r="110" spans="1:3" x14ac:dyDescent="0.2">
      <c r="A110" s="55" t="s">
        <v>226</v>
      </c>
      <c r="B110" s="69">
        <v>10</v>
      </c>
      <c r="C110" s="70">
        <v>5.0538191076999999</v>
      </c>
    </row>
    <row r="111" spans="1:3" x14ac:dyDescent="0.2">
      <c r="A111" s="55" t="s">
        <v>155</v>
      </c>
      <c r="B111" s="69">
        <v>77</v>
      </c>
      <c r="C111" s="70">
        <v>41.205982780699998</v>
      </c>
    </row>
    <row r="112" spans="1:3" x14ac:dyDescent="0.2">
      <c r="A112" s="55" t="s">
        <v>167</v>
      </c>
      <c r="B112" s="69">
        <v>299</v>
      </c>
      <c r="C112" s="70">
        <v>197.01018953350012</v>
      </c>
    </row>
    <row r="113" spans="1:3" x14ac:dyDescent="0.2">
      <c r="A113" s="55" t="s">
        <v>158</v>
      </c>
      <c r="B113" s="69">
        <v>163</v>
      </c>
      <c r="C113" s="70">
        <v>124.56865207939998</v>
      </c>
    </row>
    <row r="114" spans="1:3" x14ac:dyDescent="0.2">
      <c r="A114" s="57" t="s">
        <v>227</v>
      </c>
      <c r="B114" s="69">
        <v>14</v>
      </c>
      <c r="C114" s="70">
        <v>6.4911279044000008</v>
      </c>
    </row>
    <row r="115" spans="1:3" x14ac:dyDescent="0.2">
      <c r="A115" s="55" t="s">
        <v>103</v>
      </c>
      <c r="B115" s="69">
        <v>67</v>
      </c>
      <c r="C115" s="70">
        <v>39.806255206899998</v>
      </c>
    </row>
    <row r="116" spans="1:3" x14ac:dyDescent="0.2">
      <c r="A116" s="57" t="s">
        <v>104</v>
      </c>
      <c r="B116" s="69">
        <v>15</v>
      </c>
      <c r="C116" s="70">
        <v>15.156148271100003</v>
      </c>
    </row>
    <row r="117" spans="1:3" x14ac:dyDescent="0.2">
      <c r="A117" s="55" t="s">
        <v>105</v>
      </c>
      <c r="B117" s="69">
        <v>21</v>
      </c>
      <c r="C117" s="70">
        <v>22.265465612800003</v>
      </c>
    </row>
    <row r="118" spans="1:3" x14ac:dyDescent="0.2">
      <c r="A118" s="55" t="s">
        <v>139</v>
      </c>
      <c r="B118" s="69">
        <v>82</v>
      </c>
      <c r="C118" s="70">
        <v>60.606224056199999</v>
      </c>
    </row>
    <row r="119" spans="1:3" x14ac:dyDescent="0.2">
      <c r="A119" s="55" t="s">
        <v>106</v>
      </c>
      <c r="B119" s="69">
        <v>2226</v>
      </c>
      <c r="C119" s="70">
        <v>1758.1034432461056</v>
      </c>
    </row>
    <row r="120" spans="1:3" x14ac:dyDescent="0.2">
      <c r="A120" s="55" t="s">
        <v>228</v>
      </c>
      <c r="B120" s="69">
        <v>15</v>
      </c>
      <c r="C120" s="70">
        <v>11.058377141800003</v>
      </c>
    </row>
    <row r="121" spans="1:3" x14ac:dyDescent="0.2">
      <c r="A121" s="55" t="s">
        <v>229</v>
      </c>
      <c r="B121" s="69">
        <v>72</v>
      </c>
      <c r="C121" s="70">
        <v>39.0033544315</v>
      </c>
    </row>
    <row r="122" spans="1:3" x14ac:dyDescent="0.2">
      <c r="A122" s="55" t="s">
        <v>107</v>
      </c>
      <c r="B122" s="69">
        <v>45</v>
      </c>
      <c r="C122" s="70">
        <v>31.829538070899993</v>
      </c>
    </row>
    <row r="123" spans="1:3" x14ac:dyDescent="0.2">
      <c r="A123" s="55" t="s">
        <v>157</v>
      </c>
      <c r="B123" s="69">
        <v>14</v>
      </c>
      <c r="C123" s="70">
        <v>7.0419210309000011</v>
      </c>
    </row>
    <row r="124" spans="1:3" x14ac:dyDescent="0.2">
      <c r="A124" s="55" t="s">
        <v>108</v>
      </c>
      <c r="B124" s="69">
        <v>7</v>
      </c>
      <c r="C124" s="70">
        <v>3.4927083199999998</v>
      </c>
    </row>
    <row r="125" spans="1:3" x14ac:dyDescent="0.2">
      <c r="A125" s="55" t="s">
        <v>113</v>
      </c>
      <c r="B125" s="69">
        <v>129</v>
      </c>
      <c r="C125" s="70">
        <v>92.729724877899912</v>
      </c>
    </row>
    <row r="126" spans="1:3" x14ac:dyDescent="0.2">
      <c r="A126" s="55" t="s">
        <v>140</v>
      </c>
      <c r="B126" s="69">
        <v>614</v>
      </c>
      <c r="C126" s="70">
        <v>427.09800686609992</v>
      </c>
    </row>
    <row r="127" spans="1:3" x14ac:dyDescent="0.2">
      <c r="A127" s="55" t="s">
        <v>141</v>
      </c>
      <c r="B127" s="69">
        <v>67</v>
      </c>
      <c r="C127" s="70">
        <v>43.32226251539997</v>
      </c>
    </row>
    <row r="128" spans="1:3" x14ac:dyDescent="0.2">
      <c r="A128" s="55" t="s">
        <v>142</v>
      </c>
      <c r="B128" s="69">
        <v>3</v>
      </c>
      <c r="C128" s="70">
        <v>1.3260752093000001</v>
      </c>
    </row>
    <row r="129" spans="1:3" x14ac:dyDescent="0.2">
      <c r="A129" s="55" t="s">
        <v>156</v>
      </c>
      <c r="B129" s="69">
        <v>1</v>
      </c>
      <c r="C129" s="70">
        <v>0.82219219160000001</v>
      </c>
    </row>
    <row r="130" spans="1:3" x14ac:dyDescent="0.2">
      <c r="A130" s="55" t="s">
        <v>109</v>
      </c>
      <c r="B130" s="69">
        <v>9</v>
      </c>
      <c r="C130" s="70">
        <v>5.3684699852000008</v>
      </c>
    </row>
    <row r="131" spans="1:3" x14ac:dyDescent="0.2">
      <c r="A131" s="55" t="s">
        <v>110</v>
      </c>
      <c r="B131" s="69">
        <v>159</v>
      </c>
      <c r="C131" s="70">
        <v>92.362688225899973</v>
      </c>
    </row>
    <row r="132" spans="1:3" x14ac:dyDescent="0.2">
      <c r="A132" s="55" t="s">
        <v>111</v>
      </c>
      <c r="B132" s="69">
        <v>182</v>
      </c>
      <c r="C132" s="70">
        <v>107.93224706579997</v>
      </c>
    </row>
    <row r="133" spans="1:3" x14ac:dyDescent="0.2">
      <c r="A133" s="55" t="s">
        <v>112</v>
      </c>
      <c r="B133" s="69">
        <v>83</v>
      </c>
      <c r="C133" s="70">
        <v>49.528067771300002</v>
      </c>
    </row>
    <row r="134" spans="1:3" x14ac:dyDescent="0.2">
      <c r="A134" s="55" t="s">
        <v>143</v>
      </c>
      <c r="B134" s="69">
        <v>60</v>
      </c>
      <c r="C134" s="70">
        <v>36.858777520999972</v>
      </c>
    </row>
    <row r="135" spans="1:3" x14ac:dyDescent="0.2">
      <c r="A135" s="55" t="s">
        <v>230</v>
      </c>
      <c r="B135" s="69">
        <v>36</v>
      </c>
      <c r="C135" s="70">
        <v>32.022482894699991</v>
      </c>
    </row>
    <row r="136" spans="1:3" x14ac:dyDescent="0.2">
      <c r="A136" s="55" t="s">
        <v>114</v>
      </c>
      <c r="B136" s="69">
        <v>382</v>
      </c>
      <c r="C136" s="70">
        <v>268.38496573400016</v>
      </c>
    </row>
    <row r="137" spans="1:3" x14ac:dyDescent="0.2">
      <c r="A137" s="55" t="s">
        <v>231</v>
      </c>
      <c r="B137" s="69">
        <v>2</v>
      </c>
      <c r="C137" s="70">
        <v>2.3671817064000003</v>
      </c>
    </row>
    <row r="138" spans="1:3" x14ac:dyDescent="0.2">
      <c r="A138" s="55" t="s">
        <v>115</v>
      </c>
      <c r="B138" s="69">
        <v>130</v>
      </c>
      <c r="C138" s="70">
        <v>74.777331309599958</v>
      </c>
    </row>
    <row r="139" spans="1:3" x14ac:dyDescent="0.2">
      <c r="A139" s="55"/>
      <c r="B139" s="55"/>
      <c r="C139" s="28"/>
    </row>
    <row r="140" spans="1:3" x14ac:dyDescent="0.2">
      <c r="A140" s="24" t="s">
        <v>122</v>
      </c>
    </row>
    <row r="141" spans="1:3" x14ac:dyDescent="0.2">
      <c r="A141" s="34" t="s">
        <v>197</v>
      </c>
    </row>
  </sheetData>
  <sortState xmlns:xlrd2="http://schemas.microsoft.com/office/spreadsheetml/2017/richdata2" ref="A7:C42">
    <sortCondition ref="A7:A4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2A87BB-7EC4-4A16-980A-FF67E59EB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01372-C6D8-4CA0-AD7D-FBE0E2C1D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5C15C4-D85A-4B83-BF1C-D59A442160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Innhold</vt:lpstr>
      <vt:lpstr>A.9.1</vt:lpstr>
      <vt:lpstr>A.9.2</vt:lpstr>
      <vt:lpstr>A.9.3</vt:lpstr>
      <vt:lpstr>A.9.1!Utskriftsområde</vt:lpstr>
      <vt:lpstr>A.9.2!Utskriftsområde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W. Aksnes</dc:creator>
  <cp:lastModifiedBy>Mona Østby / NIFU</cp:lastModifiedBy>
  <cp:lastPrinted>2010-06-28T08:04:14Z</cp:lastPrinted>
  <dcterms:created xsi:type="dcterms:W3CDTF">2000-06-27T11:17:16Z</dcterms:created>
  <dcterms:modified xsi:type="dcterms:W3CDTF">2020-11-09T08:45:25Z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