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2/Tabellsett/"/>
    </mc:Choice>
  </mc:AlternateContent>
  <xr:revisionPtr revIDLastSave="0" documentId="8_{D105C3F1-7C69-4E64-97A9-E7C8DBFFF0AC}" xr6:coauthVersionLast="47" xr6:coauthVersionMax="47" xr10:uidLastSave="{00000000-0000-0000-0000-000000000000}"/>
  <bookViews>
    <workbookView xWindow="28680" yWindow="-120" windowWidth="29040" windowHeight="15990" firstSheet="1" activeTab="1" xr2:uid="{00000000-000D-0000-FFFF-FFFF00000000}"/>
  </bookViews>
  <sheets>
    <sheet name="Innhold" sheetId="10" r:id="rId1"/>
    <sheet name="A.8.1" sheetId="6" r:id="rId2"/>
    <sheet name="A.8.2" sheetId="2" r:id="rId3"/>
    <sheet name="A.8.3" sheetId="7" r:id="rId4"/>
    <sheet name="A.8.4" sheetId="3" r:id="rId5"/>
    <sheet name="A.8.5" sheetId="8" r:id="rId6"/>
    <sheet name="A.8.6" sheetId="9" r:id="rId7"/>
    <sheet name="A.8.7" sheetId="11" r:id="rId8"/>
  </sheets>
  <definedNames>
    <definedName name="_xlnm.Print_Area" localSheetId="1">'A.8.1'!$A$1:$H$13</definedName>
    <definedName name="_xlnm.Print_Area" localSheetId="2">'A.8.2'!$A$1:$K$14</definedName>
    <definedName name="_xlnm.Print_Area" localSheetId="3">'A.8.3'!$A$1:$H$19</definedName>
    <definedName name="_xlnm.Print_Area" localSheetId="4">'A.8.4'!$A$1:$K$20</definedName>
    <definedName name="_xlnm.Print_Area" localSheetId="5">'A.8.5'!$A$1:$E$12</definedName>
    <definedName name="_xlnm.Print_Area" localSheetId="6">'A.8.6'!$A$1:$E$18</definedName>
    <definedName name="_xlnm.Print_Area" localSheetId="7">'A.8.7'!$A$1:$I$18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1" l="1"/>
  <c r="F8" i="11"/>
  <c r="F9" i="11"/>
  <c r="F10" i="11"/>
  <c r="D11" i="9"/>
  <c r="K12" i="2"/>
  <c r="F14" i="3" l="1"/>
  <c r="C14" i="3"/>
  <c r="F12" i="11"/>
  <c r="I12" i="11" s="1"/>
  <c r="B12" i="11"/>
  <c r="E12" i="11" s="1"/>
  <c r="C10" i="10"/>
  <c r="B10" i="10"/>
  <c r="B9" i="10"/>
  <c r="B7" i="11"/>
  <c r="E7" i="11" s="1"/>
  <c r="I7" i="11"/>
  <c r="B8" i="11"/>
  <c r="E8" i="11" s="1"/>
  <c r="I8" i="11"/>
  <c r="B9" i="11"/>
  <c r="E9" i="11" s="1"/>
  <c r="I9" i="11"/>
  <c r="B10" i="11"/>
  <c r="E10" i="11" s="1"/>
  <c r="I10" i="11"/>
  <c r="C11" i="11"/>
  <c r="C14" i="11" s="1"/>
  <c r="D11" i="11"/>
  <c r="D14" i="11" s="1"/>
  <c r="G11" i="11"/>
  <c r="G14" i="11" s="1"/>
  <c r="H11" i="11"/>
  <c r="H14" i="11" s="1"/>
  <c r="B13" i="11"/>
  <c r="E13" i="11" s="1"/>
  <c r="F13" i="11"/>
  <c r="I13" i="11" s="1"/>
  <c r="B14" i="11" l="1"/>
  <c r="B14" i="3"/>
  <c r="F11" i="11"/>
  <c r="I11" i="11" s="1"/>
  <c r="E14" i="11"/>
  <c r="B11" i="11"/>
  <c r="E11" i="11" s="1"/>
  <c r="F14" i="11"/>
  <c r="I14" i="11" s="1"/>
  <c r="D10" i="8" l="1"/>
  <c r="C10" i="8"/>
  <c r="F13" i="7" l="1"/>
  <c r="F11" i="2"/>
  <c r="C11" i="2"/>
  <c r="F10" i="6"/>
  <c r="C10" i="6"/>
  <c r="D11" i="6"/>
  <c r="E11" i="6"/>
  <c r="G11" i="6"/>
  <c r="H11" i="6"/>
  <c r="B11" i="2" l="1"/>
  <c r="C13" i="7"/>
  <c r="B10" i="6"/>
  <c r="B13" i="7" l="1"/>
  <c r="B11" i="9"/>
  <c r="B14" i="9" s="1"/>
  <c r="C11" i="9"/>
  <c r="C14" i="9" s="1"/>
  <c r="F12" i="3" l="1"/>
  <c r="C12" i="3" l="1"/>
  <c r="B12" i="3" l="1"/>
  <c r="F11" i="7"/>
  <c r="C11" i="7"/>
  <c r="B11" i="7" l="1"/>
  <c r="C9" i="10" l="1"/>
  <c r="C8" i="10"/>
  <c r="C7" i="10"/>
  <c r="C6" i="10"/>
  <c r="C5" i="10"/>
  <c r="C4" i="10"/>
  <c r="D12" i="7" l="1"/>
  <c r="D15" i="7" s="1"/>
  <c r="E10" i="8" l="1"/>
  <c r="B8" i="10" l="1"/>
  <c r="B7" i="10"/>
  <c r="B6" i="10"/>
  <c r="B5" i="10"/>
  <c r="B4" i="10"/>
  <c r="D14" i="9"/>
  <c r="E11" i="9"/>
  <c r="E14" i="9" s="1"/>
  <c r="B10" i="8"/>
  <c r="C9" i="3"/>
  <c r="F9" i="3"/>
  <c r="C10" i="3"/>
  <c r="F10" i="3"/>
  <c r="C11" i="3"/>
  <c r="F11" i="3"/>
  <c r="D13" i="3"/>
  <c r="D16" i="3" s="1"/>
  <c r="E13" i="3"/>
  <c r="E16" i="3" s="1"/>
  <c r="G13" i="3"/>
  <c r="G16" i="3" s="1"/>
  <c r="H13" i="3"/>
  <c r="H16" i="3" s="1"/>
  <c r="I13" i="3"/>
  <c r="I16" i="3" s="1"/>
  <c r="J13" i="3"/>
  <c r="J16" i="3" s="1"/>
  <c r="K13" i="3"/>
  <c r="K16" i="3" s="1"/>
  <c r="C15" i="3"/>
  <c r="F15" i="3"/>
  <c r="C8" i="7"/>
  <c r="F8" i="7"/>
  <c r="C9" i="7"/>
  <c r="F9" i="7"/>
  <c r="C10" i="7"/>
  <c r="F10" i="7"/>
  <c r="E12" i="7"/>
  <c r="E15" i="7" s="1"/>
  <c r="G12" i="7"/>
  <c r="G15" i="7" s="1"/>
  <c r="H12" i="7"/>
  <c r="H15" i="7" s="1"/>
  <c r="C14" i="7"/>
  <c r="F14" i="7"/>
  <c r="C9" i="2"/>
  <c r="F9" i="2"/>
  <c r="C10" i="2"/>
  <c r="F10" i="2"/>
  <c r="D12" i="2"/>
  <c r="E12" i="2"/>
  <c r="G12" i="2"/>
  <c r="H12" i="2"/>
  <c r="I12" i="2"/>
  <c r="J12" i="2"/>
  <c r="C8" i="6"/>
  <c r="F8" i="6"/>
  <c r="C9" i="6"/>
  <c r="F9" i="6"/>
  <c r="F11" i="6" l="1"/>
  <c r="C11" i="6"/>
  <c r="F12" i="7"/>
  <c r="F15" i="7" s="1"/>
  <c r="C12" i="2"/>
  <c r="C12" i="7"/>
  <c r="C15" i="7" s="1"/>
  <c r="B10" i="2"/>
  <c r="C13" i="3"/>
  <c r="C16" i="3" s="1"/>
  <c r="B9" i="2"/>
  <c r="B8" i="7"/>
  <c r="B9" i="6"/>
  <c r="B14" i="7"/>
  <c r="B10" i="7"/>
  <c r="B11" i="3"/>
  <c r="B9" i="3"/>
  <c r="B15" i="3"/>
  <c r="B10" i="3"/>
  <c r="B9" i="7"/>
  <c r="F12" i="2"/>
  <c r="F13" i="3"/>
  <c r="F16" i="3" s="1"/>
  <c r="B8" i="6"/>
  <c r="B12" i="2" l="1"/>
  <c r="B11" i="6"/>
  <c r="B12" i="7"/>
  <c r="B15" i="7" s="1"/>
  <c r="B13" i="3"/>
  <c r="B16" i="3" l="1"/>
</calcChain>
</file>

<file path=xl/sharedStrings.xml><?xml version="1.0" encoding="utf-8"?>
<sst xmlns="http://schemas.openxmlformats.org/spreadsheetml/2006/main" count="209" uniqueCount="89">
  <si>
    <t>A.8 FoU-statistikk 2020. Instituttsektoren.</t>
  </si>
  <si>
    <t>Nummer</t>
  </si>
  <si>
    <t>Tittel</t>
  </si>
  <si>
    <t>Merknad</t>
  </si>
  <si>
    <t>A.8.1</t>
  </si>
  <si>
    <t>A.8.2</t>
  </si>
  <si>
    <t>A.8.3</t>
  </si>
  <si>
    <t>A.8.4</t>
  </si>
  <si>
    <t>A.8.5</t>
  </si>
  <si>
    <t>A.8.6</t>
  </si>
  <si>
    <t>A.8.7</t>
  </si>
  <si>
    <t>Tegnforklaring til tabellene</t>
  </si>
  <si>
    <t>..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</si>
  <si>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</si>
  <si>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</si>
  <si>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</si>
  <si>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</si>
  <si>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</si>
  <si>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</si>
  <si>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t>Sist oppdatert 08.03.2022</t>
  </si>
  <si>
    <t>Innhold og tegnforklaring</t>
  </si>
  <si>
    <t>Tabell A.8.1</t>
  </si>
  <si>
    <t>Totale FoU-utgifter i instituttsektoren etter utgiftstype, fordelt på offentlig rettede og næringslivsrettede institutter i 2020. Mill. kr.</t>
  </si>
  <si>
    <t xml:space="preserve">
</t>
  </si>
  <si>
    <t>Driftsutgifter</t>
  </si>
  <si>
    <t>Kapitalutgifter</t>
  </si>
  <si>
    <t>Totalt</t>
  </si>
  <si>
    <t>Lønn</t>
  </si>
  <si>
    <t>Annen drift</t>
  </si>
  <si>
    <t>Utstyr og</t>
  </si>
  <si>
    <t>Bygg og anlegg</t>
  </si>
  <si>
    <t>Type</t>
  </si>
  <si>
    <t>instrumenter</t>
  </si>
  <si>
    <t>Næringslivsrettede institutter</t>
  </si>
  <si>
    <t>Offentlig rettede institutter</t>
  </si>
  <si>
    <r>
      <t>Herav: Helseforetak uten universitetssykehusfunksjoner</t>
    </r>
    <r>
      <rPr>
        <vertAlign val="superscript"/>
        <sz val="10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</si>
  <si>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Omfatter også private, ideelle sykehus med driftsavtale med et regionalt helseforetak.</t>
    </r>
  </si>
  <si>
    <t>Kilde: NIFU/SSB, FoU-statistikk</t>
  </si>
  <si>
    <t>Tabell A.8.2</t>
  </si>
  <si>
    <t>Totale FoU-utgifter i instituttsektoren etter finansieringskilde, fordelt på offentlig rettede og næringslivsrettede institutter i 2020. Mill. kr.</t>
  </si>
  <si>
    <t xml:space="preserve">
Totalt</t>
  </si>
  <si>
    <t>Næringslivet</t>
  </si>
  <si>
    <t>Offentlige kilder</t>
  </si>
  <si>
    <t xml:space="preserve">
Andre</t>
  </si>
  <si>
    <t>Utland</t>
  </si>
  <si>
    <t xml:space="preserve">Industri 
</t>
  </si>
  <si>
    <t>Oljeselskaper</t>
  </si>
  <si>
    <t>Dep., fylker,
kommuner
og off. fond</t>
  </si>
  <si>
    <t>Forskningsråd</t>
  </si>
  <si>
    <t>Andre</t>
  </si>
  <si>
    <t>Herav: EU-</t>
  </si>
  <si>
    <t xml:space="preserve">og øvrig </t>
  </si>
  <si>
    <t>kommuner</t>
  </si>
  <si>
    <t>kommisjonen</t>
  </si>
  <si>
    <t>næringsliv</t>
  </si>
  <si>
    <t>og off. fond</t>
  </si>
  <si>
    <r>
      <t>1</t>
    </r>
    <r>
      <rPr>
        <sz val="8"/>
        <rFont val="Arial"/>
        <family val="2"/>
      </rPr>
      <t xml:space="preserve"> Omfatter også  private, ideelle sykehus med driftsavtale med et regionalt helseforetak.</t>
    </r>
  </si>
  <si>
    <t>Tabell A.8.3</t>
  </si>
  <si>
    <t>Totale FoU-utgifter i instituttsektoren etter utgiftstype og gruppe av institutter i 2020. Mill. kr.</t>
  </si>
  <si>
    <t>Instituttgrupper</t>
  </si>
  <si>
    <t>Primærnæringsinstitutter</t>
  </si>
  <si>
    <t>Teknisk-industrielle institutter</t>
  </si>
  <si>
    <t>Miljøinstitutter</t>
  </si>
  <si>
    <t>Samfunnsvitenskapelige institutter</t>
  </si>
  <si>
    <r>
      <t>Sum forskningsinstitutter</t>
    </r>
    <r>
      <rPr>
        <b/>
        <vertAlign val="superscript"/>
        <sz val="10"/>
        <rFont val="Arial"/>
        <family val="2"/>
      </rPr>
      <t>1</t>
    </r>
  </si>
  <si>
    <r>
      <t>Helseforetak uten universitetssykehusfunksjoner</t>
    </r>
    <r>
      <rPr>
        <vertAlign val="superscript"/>
        <sz val="10"/>
        <rFont val="Arial"/>
        <family val="2"/>
      </rPr>
      <t>2</t>
    </r>
  </si>
  <si>
    <r>
      <t>Andre institusjoner</t>
    </r>
    <r>
      <rPr>
        <vertAlign val="superscript"/>
        <sz val="10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</si>
  <si>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Omfatter forskningsinstitutter underlagt Retningslinjer for statlig grunnbevilgning til forskningsinstitutter og forskningskonsern.</t>
    </r>
  </si>
  <si>
    <r>
      <t>2</t>
    </r>
    <r>
      <rPr>
        <sz val="8"/>
        <rFont val="Arial"/>
        <family val="2"/>
      </rPr>
      <t xml:space="preserve"> Omfatter også private, ideelle sykehus med driftsavtale med et regionalt helseforetak.</t>
    </r>
  </si>
  <si>
    <r>
      <t xml:space="preserve">3 </t>
    </r>
    <r>
      <rPr>
        <sz val="8"/>
        <rFont val="Arial"/>
        <family val="2"/>
      </rPr>
      <t xml:space="preserve">Omfatter forskningsinstitutter som </t>
    </r>
    <r>
      <rPr>
        <i/>
        <sz val="8"/>
        <rFont val="Arial"/>
        <family val="2"/>
      </rPr>
      <t>ikke</t>
    </r>
    <r>
      <rPr>
        <sz val="8"/>
        <rFont val="Arial"/>
        <family val="2"/>
      </rPr>
      <t xml:space="preserve"> er omfattet av Retningslinjer for statlig grunnbevilgning til forskningsinstitutter og forskningskonsern, og andre institusjoner med FoU-virksomhet.</t>
    </r>
  </si>
  <si>
    <t>Tabell A.8.4</t>
  </si>
  <si>
    <t>Totale FoU-utgifter i instituttsektoren etter finansieringskilde og gruppe av institutter i 2020. Mill. kr.</t>
  </si>
  <si>
    <t xml:space="preserve">Dep., fylker,
</t>
  </si>
  <si>
    <r>
      <t xml:space="preserve">2 </t>
    </r>
    <r>
      <rPr>
        <sz val="8"/>
        <rFont val="Arial"/>
        <family val="2"/>
      </rPr>
      <t xml:space="preserve">Omfatter forskningsinstitutter som </t>
    </r>
    <r>
      <rPr>
        <i/>
        <sz val="8"/>
        <rFont val="Arial"/>
        <family val="2"/>
      </rPr>
      <t>ikke</t>
    </r>
    <r>
      <rPr>
        <sz val="8"/>
        <rFont val="Arial"/>
        <family val="2"/>
      </rPr>
      <t xml:space="preserve"> er omfattet av Retningslinjer for statlig grunnbevilgning tilv forskningsinstitutter og forskningskonsern, og andre institusjoner med FoU-virksomhet.</t>
    </r>
  </si>
  <si>
    <r>
      <t>3</t>
    </r>
    <r>
      <rPr>
        <sz val="8"/>
        <rFont val="Arial"/>
        <family val="2"/>
      </rPr>
      <t xml:space="preserve"> Omfatter også private, ideelle sykehus med driftsavtale med et regionalt helseforetak.</t>
    </r>
  </si>
  <si>
    <t>Tabell A.8.5</t>
  </si>
  <si>
    <t>FoU-personale og FoU-årsverk i instituttsektoren fordelt på offentlig rettede og næringslivsrettede institutter i 2020.</t>
  </si>
  <si>
    <t>FoU-personale</t>
  </si>
  <si>
    <t>FoU-årsverk</t>
  </si>
  <si>
    <t>Forskere/faglig personale</t>
  </si>
  <si>
    <t>Tabell A.8.6</t>
  </si>
  <si>
    <t>FoU-personale og FoU-årsverk i instituttsektoren etter gruppe av institutter i 2020.</t>
  </si>
  <si>
    <t>Tabell A.8.7</t>
  </si>
  <si>
    <t>Forskere/faglig personale i instituttsektoren etter kjønn og gruppe av institutter i 2020.</t>
  </si>
  <si>
    <t>Forskere med doktorgrad</t>
  </si>
  <si>
    <t>Forskere uten doktorgrad</t>
  </si>
  <si>
    <t>Kvinner</t>
  </si>
  <si>
    <t>Menn</t>
  </si>
  <si>
    <t>Kvinneandel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</si>
</sst>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_-* #,##0.0_-;\-* #,##0.0_-;_-* &quot;-&quot;?_-;_-@_-"/>
    <numFmt numFmtId="169" formatCode="#,##0_ ;\-#,##0\ "/>
  </numFmts>
  <fonts count="4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i/>
      <sz val="9"/>
      <name val="Arial"/>
      <family val="2"/>
    </font>
    <font>
      <vertAlign val="superscript"/>
      <sz val="10"/>
      <name val="Arial"/>
      <family val="2"/>
    </font>
    <font>
      <b/>
      <sz val="14"/>
      <color indexed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8"/>
      <color theme="1"/>
      <name val="Arial"/>
      <family val="2"/>
    </font>
    <font>
      <sz val="10"/>
      <name val="MS Sans Serif"/>
      <family val="2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10"/>
      </left>
      <right style="thin">
        <color indexed="1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10"/>
      </left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/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indexed="10"/>
      </bottom>
      <diagonal/>
    </border>
    <border>
      <left/>
      <right style="thin">
        <color rgb="FFFF0000"/>
      </right>
      <top style="thin">
        <color indexed="10"/>
      </top>
      <bottom/>
      <diagonal/>
    </border>
    <border>
      <left/>
      <right style="thin">
        <color rgb="FFFF0000"/>
      </right>
      <top/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rgb="FFFF0000"/>
      </left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32">
    <xf numFmtId="0" fontId="0" fillId="0" borderId="0"/>
    <xf numFmtId="0" fontId="3" fillId="0" borderId="0"/>
    <xf numFmtId="0" fontId="4" fillId="0" borderId="0">
      <alignment horizontal="left"/>
    </xf>
    <xf numFmtId="0" fontId="5" fillId="0" borderId="1">
      <alignment horizontal="right" vertical="center"/>
    </xf>
    <xf numFmtId="0" fontId="6" fillId="0" borderId="2">
      <alignment vertical="center"/>
    </xf>
    <xf numFmtId="1" fontId="7" fillId="0" borderId="2"/>
    <xf numFmtId="0" fontId="8" fillId="0" borderId="0"/>
    <xf numFmtId="0" fontId="9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/>
    <xf numFmtId="0" fontId="6" fillId="0" borderId="0" applyNumberFormat="0" applyFont="0" applyFill="0" applyBorder="0" applyAlignment="0" applyProtection="0"/>
    <xf numFmtId="164" fontId="19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8" fillId="4" borderId="0" applyNumberFormat="0" applyBorder="0" applyAlignment="0" applyProtection="0"/>
    <xf numFmtId="0" fontId="22" fillId="2" borderId="0"/>
    <xf numFmtId="0" fontId="35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4" fillId="0" borderId="29" applyNumberFormat="0" applyFill="0" applyAlignment="0" applyProtection="0"/>
    <xf numFmtId="0" fontId="25" fillId="0" borderId="30" applyNumberFormat="0" applyFill="0" applyAlignment="0" applyProtection="0"/>
    <xf numFmtId="0" fontId="26" fillId="0" borderId="31" applyNumberFormat="0" applyFill="0" applyAlignment="0" applyProtection="0"/>
    <xf numFmtId="0" fontId="26" fillId="0" borderId="0" applyNumberFormat="0" applyFill="0" applyBorder="0" applyAlignment="0" applyProtection="0"/>
    <xf numFmtId="0" fontId="22" fillId="2" borderId="0"/>
    <xf numFmtId="0" fontId="28" fillId="4" borderId="0" applyNumberFormat="0" applyBorder="0" applyAlignment="0" applyProtection="0"/>
    <xf numFmtId="0" fontId="37" fillId="5" borderId="0" applyNumberFormat="0" applyBorder="0" applyAlignment="0" applyProtection="0"/>
    <xf numFmtId="0" fontId="30" fillId="6" borderId="32" applyNumberFormat="0" applyAlignment="0" applyProtection="0"/>
    <xf numFmtId="0" fontId="31" fillId="7" borderId="33" applyNumberFormat="0" applyAlignment="0" applyProtection="0"/>
    <xf numFmtId="0" fontId="32" fillId="0" borderId="0" applyNumberFormat="0" applyFill="0" applyBorder="0" applyAlignment="0" applyProtection="0"/>
    <xf numFmtId="0" fontId="33" fillId="0" borderId="35" applyNumberFormat="0" applyFill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6" fillId="0" borderId="2">
      <alignment vertical="center"/>
    </xf>
    <xf numFmtId="0" fontId="6" fillId="0" borderId="2">
      <alignment vertical="center"/>
    </xf>
    <xf numFmtId="0" fontId="1" fillId="0" borderId="0"/>
    <xf numFmtId="0" fontId="23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1" fillId="8" borderId="3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3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34" applyNumberFormat="0" applyFont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6" fillId="2" borderId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8" fillId="36" borderId="0" applyNumberFormat="0" applyBorder="0" applyAlignment="0" applyProtection="0"/>
    <xf numFmtId="0" fontId="38" fillId="35" borderId="0" applyNumberFormat="0" applyBorder="0" applyAlignment="0" applyProtection="0"/>
    <xf numFmtId="0" fontId="38" fillId="34" borderId="0" applyNumberFormat="0" applyBorder="0" applyAlignment="0" applyProtection="0"/>
    <xf numFmtId="164" fontId="6" fillId="0" borderId="0" applyFont="0" applyFill="0" applyBorder="0" applyAlignment="0" applyProtection="0"/>
    <xf numFmtId="0" fontId="37" fillId="5" borderId="0" applyNumberFormat="0" applyBorder="0" applyAlignment="0" applyProtection="0"/>
    <xf numFmtId="0" fontId="38" fillId="39" borderId="0" applyNumberFormat="0" applyBorder="0" applyAlignment="0" applyProtection="0"/>
    <xf numFmtId="0" fontId="38" fillId="37" borderId="0" applyNumberFormat="0" applyBorder="0" applyAlignment="0" applyProtection="0"/>
    <xf numFmtId="0" fontId="38" fillId="38" borderId="0" applyNumberFormat="0" applyBorder="0" applyAlignment="0" applyProtection="0"/>
    <xf numFmtId="0" fontId="38" fillId="37" borderId="0" applyNumberFormat="0" applyBorder="0" applyAlignment="0" applyProtection="0"/>
    <xf numFmtId="0" fontId="38" fillId="41" borderId="0" applyNumberFormat="0" applyBorder="0" applyAlignment="0" applyProtection="0"/>
    <xf numFmtId="0" fontId="39" fillId="45" borderId="0" applyNumberFormat="0" applyBorder="0" applyAlignment="0" applyProtection="0"/>
    <xf numFmtId="0" fontId="34" fillId="12" borderId="0" applyNumberFormat="0" applyBorder="0" applyAlignment="0" applyProtection="0"/>
    <xf numFmtId="0" fontId="39" fillId="42" borderId="0" applyNumberFormat="0" applyBorder="0" applyAlignment="0" applyProtection="0"/>
    <xf numFmtId="0" fontId="34" fillId="16" borderId="0" applyNumberFormat="0" applyBorder="0" applyAlignment="0" applyProtection="0"/>
    <xf numFmtId="0" fontId="39" fillId="41" borderId="0" applyNumberFormat="0" applyBorder="0" applyAlignment="0" applyProtection="0"/>
    <xf numFmtId="0" fontId="34" fillId="20" borderId="0" applyNumberFormat="0" applyBorder="0" applyAlignment="0" applyProtection="0"/>
    <xf numFmtId="0" fontId="39" fillId="44" borderId="0" applyNumberFormat="0" applyBorder="0" applyAlignment="0" applyProtection="0"/>
    <xf numFmtId="0" fontId="34" fillId="24" borderId="0" applyNumberFormat="0" applyBorder="0" applyAlignment="0" applyProtection="0"/>
    <xf numFmtId="0" fontId="39" fillId="47" borderId="0" applyNumberFormat="0" applyBorder="0" applyAlignment="0" applyProtection="0"/>
    <xf numFmtId="0" fontId="38" fillId="43" borderId="0" applyNumberFormat="0" applyBorder="0" applyAlignment="0" applyProtection="0"/>
    <xf numFmtId="0" fontId="34" fillId="28" borderId="0" applyNumberFormat="0" applyBorder="0" applyAlignment="0" applyProtection="0"/>
    <xf numFmtId="0" fontId="39" fillId="46" borderId="0" applyNumberFormat="0" applyBorder="0" applyAlignment="0" applyProtection="0"/>
    <xf numFmtId="0" fontId="38" fillId="40" borderId="0" applyNumberFormat="0" applyBorder="0" applyAlignment="0" applyProtection="0"/>
    <xf numFmtId="0" fontId="34" fillId="3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38" fillId="40" borderId="0" applyNumberFormat="0" applyBorder="0" applyAlignment="0" applyProtection="0"/>
    <xf numFmtId="0" fontId="38" fillId="42" borderId="0" applyNumberFormat="0" applyBorder="0" applyAlignment="0" applyProtection="0"/>
    <xf numFmtId="0" fontId="1" fillId="8" borderId="3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3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0" fillId="48" borderId="36" applyNumberFormat="0" applyAlignment="0" applyProtection="0"/>
    <xf numFmtId="0" fontId="41" fillId="36" borderId="0" applyNumberFormat="0" applyBorder="0" applyAlignment="0" applyProtection="0"/>
    <xf numFmtId="0" fontId="42" fillId="39" borderId="36" applyNumberFormat="0" applyAlignment="0" applyProtection="0"/>
    <xf numFmtId="0" fontId="43" fillId="0" borderId="37" applyNumberFormat="0" applyFill="0" applyAlignment="0" applyProtection="0"/>
    <xf numFmtId="0" fontId="6" fillId="49" borderId="38" applyNumberFormat="0" applyFont="0" applyAlignment="0" applyProtection="0"/>
    <xf numFmtId="0" fontId="6" fillId="0" borderId="0"/>
    <xf numFmtId="0" fontId="4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34" applyNumberFormat="0" applyFont="0" applyAlignment="0" applyProtection="0"/>
    <xf numFmtId="0" fontId="1" fillId="8" borderId="3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3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6" fillId="0" borderId="0"/>
    <xf numFmtId="0" fontId="6" fillId="2" borderId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27" fillId="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28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36" fillId="0" borderId="0" applyNumberFormat="0" applyFill="0" applyBorder="0" applyAlignment="0" applyProtection="0"/>
    <xf numFmtId="0" fontId="24" fillId="0" borderId="29" applyNumberFormat="0" applyFill="0" applyAlignment="0" applyProtection="0"/>
    <xf numFmtId="0" fontId="25" fillId="0" borderId="30" applyNumberFormat="0" applyFill="0" applyAlignment="0" applyProtection="0"/>
    <xf numFmtId="0" fontId="26" fillId="0" borderId="31" applyNumberFormat="0" applyFill="0" applyAlignment="0" applyProtection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37" fillId="5" borderId="0" applyNumberFormat="0" applyBorder="0" applyAlignment="0" applyProtection="0"/>
    <xf numFmtId="0" fontId="30" fillId="6" borderId="32" applyNumberFormat="0" applyAlignment="0" applyProtection="0"/>
    <xf numFmtId="0" fontId="31" fillId="7" borderId="33" applyNumberFormat="0" applyAlignment="0" applyProtection="0"/>
    <xf numFmtId="0" fontId="32" fillId="0" borderId="0" applyNumberFormat="0" applyFill="0" applyBorder="0" applyAlignment="0" applyProtection="0"/>
    <xf numFmtId="0" fontId="33" fillId="0" borderId="35" applyNumberFormat="0" applyFill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27" fillId="3" borderId="0" applyNumberFormat="0" applyBorder="0" applyAlignment="0" applyProtection="0"/>
    <xf numFmtId="0" fontId="1" fillId="8" borderId="3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3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34" applyNumberFormat="0" applyFont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6" fillId="2" borderId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38" fillId="36" borderId="0" applyNumberFormat="0" applyBorder="0" applyAlignment="0" applyProtection="0"/>
    <xf numFmtId="0" fontId="38" fillId="35" borderId="0" applyNumberFormat="0" applyBorder="0" applyAlignment="0" applyProtection="0"/>
    <xf numFmtId="0" fontId="38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38" fillId="39" borderId="0" applyNumberFormat="0" applyBorder="0" applyAlignment="0" applyProtection="0"/>
    <xf numFmtId="0" fontId="1" fillId="15" borderId="0" applyNumberFormat="0" applyBorder="0" applyAlignment="0" applyProtection="0"/>
    <xf numFmtId="0" fontId="38" fillId="37" borderId="0" applyNumberFormat="0" applyBorder="0" applyAlignment="0" applyProtection="0"/>
    <xf numFmtId="0" fontId="38" fillId="38" borderId="0" applyNumberFormat="0" applyBorder="0" applyAlignment="0" applyProtection="0"/>
    <xf numFmtId="0" fontId="38" fillId="37" borderId="0" applyNumberFormat="0" applyBorder="0" applyAlignment="0" applyProtection="0"/>
    <xf numFmtId="0" fontId="38" fillId="41" borderId="0" applyNumberFormat="0" applyBorder="0" applyAlignment="0" applyProtection="0"/>
    <xf numFmtId="0" fontId="1" fillId="31" borderId="0" applyNumberFormat="0" applyBorder="0" applyAlignment="0" applyProtection="0"/>
    <xf numFmtId="0" fontId="39" fillId="45" borderId="0" applyNumberFormat="0" applyBorder="0" applyAlignment="0" applyProtection="0"/>
    <xf numFmtId="0" fontId="1" fillId="23" borderId="0" applyNumberFormat="0" applyBorder="0" applyAlignment="0" applyProtection="0"/>
    <xf numFmtId="0" fontId="39" fillId="42" borderId="0" applyNumberFormat="0" applyBorder="0" applyAlignment="0" applyProtection="0"/>
    <xf numFmtId="0" fontId="1" fillId="22" borderId="0" applyNumberFormat="0" applyBorder="0" applyAlignment="0" applyProtection="0"/>
    <xf numFmtId="0" fontId="39" fillId="41" borderId="0" applyNumberFormat="0" applyBorder="0" applyAlignment="0" applyProtection="0"/>
    <xf numFmtId="0" fontId="1" fillId="30" borderId="0" applyNumberFormat="0" applyBorder="0" applyAlignment="0" applyProtection="0"/>
    <xf numFmtId="0" fontId="39" fillId="44" borderId="0" applyNumberFormat="0" applyBorder="0" applyAlignment="0" applyProtection="0"/>
    <xf numFmtId="0" fontId="1" fillId="31" borderId="0" applyNumberFormat="0" applyBorder="0" applyAlignment="0" applyProtection="0"/>
    <xf numFmtId="0" fontId="39" fillId="47" borderId="0" applyNumberFormat="0" applyBorder="0" applyAlignment="0" applyProtection="0"/>
    <xf numFmtId="0" fontId="38" fillId="43" borderId="0" applyNumberFormat="0" applyBorder="0" applyAlignment="0" applyProtection="0"/>
    <xf numFmtId="0" fontId="1" fillId="14" borderId="0" applyNumberFormat="0" applyBorder="0" applyAlignment="0" applyProtection="0"/>
    <xf numFmtId="0" fontId="39" fillId="46" borderId="0" applyNumberFormat="0" applyBorder="0" applyAlignment="0" applyProtection="0"/>
    <xf numFmtId="0" fontId="3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38" fillId="40" borderId="0" applyNumberFormat="0" applyBorder="0" applyAlignment="0" applyProtection="0"/>
    <xf numFmtId="0" fontId="38" fillId="42" borderId="0" applyNumberFormat="0" applyBorder="0" applyAlignment="0" applyProtection="0"/>
    <xf numFmtId="0" fontId="1" fillId="8" borderId="3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3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0" fillId="48" borderId="36" applyNumberFormat="0" applyAlignment="0" applyProtection="0"/>
    <xf numFmtId="0" fontId="41" fillId="36" borderId="0" applyNumberFormat="0" applyBorder="0" applyAlignment="0" applyProtection="0"/>
    <xf numFmtId="0" fontId="42" fillId="39" borderId="36" applyNumberFormat="0" applyAlignment="0" applyProtection="0"/>
    <xf numFmtId="0" fontId="43" fillId="0" borderId="37" applyNumberFormat="0" applyFill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44" fillId="0" borderId="0" applyNumberFormat="0" applyFill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8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34" applyNumberFormat="0" applyFont="0" applyAlignment="0" applyProtection="0"/>
    <xf numFmtId="0" fontId="1" fillId="8" borderId="3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3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34" fillId="12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27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31" fillId="7" borderId="33" applyNumberFormat="0" applyAlignment="0" applyProtection="0"/>
    <xf numFmtId="0" fontId="1" fillId="8" borderId="34" applyNumberFormat="0" applyFont="0" applyAlignment="0" applyProtection="0"/>
    <xf numFmtId="0" fontId="45" fillId="0" borderId="0"/>
    <xf numFmtId="0" fontId="1" fillId="27" borderId="0" applyNumberFormat="0" applyBorder="0" applyAlignment="0" applyProtection="0"/>
    <xf numFmtId="0" fontId="24" fillId="0" borderId="29" applyNumberFormat="0" applyFill="0" applyAlignment="0" applyProtection="0"/>
    <xf numFmtId="0" fontId="25" fillId="0" borderId="30" applyNumberFormat="0" applyFill="0" applyAlignment="0" applyProtection="0"/>
    <xf numFmtId="0" fontId="26" fillId="0" borderId="31" applyNumberFormat="0" applyFill="0" applyAlignment="0" applyProtection="0"/>
    <xf numFmtId="0" fontId="26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33" fillId="0" borderId="35" applyNumberFormat="0" applyFill="0" applyAlignment="0" applyProtection="0"/>
    <xf numFmtId="0" fontId="30" fillId="6" borderId="32" applyNumberFormat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46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8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8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38" fillId="36" borderId="0" applyNumberFormat="0" applyBorder="0" applyAlignment="0" applyProtection="0"/>
    <xf numFmtId="0" fontId="38" fillId="35" borderId="0" applyNumberFormat="0" applyBorder="0" applyAlignment="0" applyProtection="0"/>
    <xf numFmtId="0" fontId="38" fillId="34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38" fillId="39" borderId="0" applyNumberFormat="0" applyBorder="0" applyAlignment="0" applyProtection="0"/>
    <xf numFmtId="0" fontId="1" fillId="19" borderId="0" applyNumberFormat="0" applyBorder="0" applyAlignment="0" applyProtection="0"/>
    <xf numFmtId="0" fontId="38" fillId="37" borderId="0" applyNumberFormat="0" applyBorder="0" applyAlignment="0" applyProtection="0"/>
    <xf numFmtId="0" fontId="38" fillId="38" borderId="0" applyNumberFormat="0" applyBorder="0" applyAlignment="0" applyProtection="0"/>
    <xf numFmtId="0" fontId="38" fillId="37" borderId="0" applyNumberFormat="0" applyBorder="0" applyAlignment="0" applyProtection="0"/>
    <xf numFmtId="0" fontId="38" fillId="41" borderId="0" applyNumberFormat="0" applyBorder="0" applyAlignment="0" applyProtection="0"/>
    <xf numFmtId="0" fontId="28" fillId="4" borderId="0" applyNumberFormat="0" applyBorder="0" applyAlignment="0" applyProtection="0"/>
    <xf numFmtId="0" fontId="1" fillId="22" borderId="0" applyNumberFormat="0" applyBorder="0" applyAlignment="0" applyProtection="0"/>
    <xf numFmtId="0" fontId="38" fillId="37" borderId="0" applyNumberFormat="0" applyBorder="0" applyAlignment="0" applyProtection="0"/>
    <xf numFmtId="0" fontId="38" fillId="36" borderId="0" applyNumberFormat="0" applyBorder="0" applyAlignment="0" applyProtection="0"/>
    <xf numFmtId="0" fontId="38" fillId="34" borderId="0" applyNumberFormat="0" applyBorder="0" applyAlignment="0" applyProtection="0"/>
    <xf numFmtId="0" fontId="38" fillId="37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38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38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38" fillId="40" borderId="0" applyNumberFormat="0" applyBorder="0" applyAlignment="0" applyProtection="0"/>
    <xf numFmtId="0" fontId="38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8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38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7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27" fillId="3" borderId="0" applyNumberFormat="0" applyBorder="0" applyAlignment="0" applyProtection="0"/>
    <xf numFmtId="0" fontId="3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38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38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38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28" fillId="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27" fillId="3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28" fillId="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27" fillId="3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" fillId="2" borderId="0"/>
    <xf numFmtId="0" fontId="22" fillId="2" borderId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2" fillId="2" borderId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2" fillId="2" borderId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2" fillId="2" borderId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2" fillId="2" borderId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2" fillId="2" borderId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</cellStyleXfs>
  <cellXfs count="149">
    <xf numFmtId="0" fontId="0" fillId="0" borderId="0" xfId="0"/>
    <xf numFmtId="0" fontId="3" fillId="0" borderId="0" xfId="1"/>
    <xf numFmtId="0" fontId="12" fillId="0" borderId="0" xfId="0" applyFont="1" applyBorder="1"/>
    <xf numFmtId="0" fontId="0" fillId="0" borderId="0" xfId="0" applyBorder="1"/>
    <xf numFmtId="0" fontId="7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Alignment="1" applyProtection="1">
      <alignment vertical="top"/>
      <protection locked="0"/>
    </xf>
    <xf numFmtId="165" fontId="7" fillId="0" borderId="0" xfId="0" applyNumberFormat="1" applyFont="1" applyBorder="1"/>
    <xf numFmtId="0" fontId="13" fillId="0" borderId="0" xfId="7" applyFont="1"/>
    <xf numFmtId="0" fontId="0" fillId="0" borderId="0" xfId="0" applyBorder="1" applyAlignment="1">
      <alignment horizontal="center"/>
    </xf>
    <xf numFmtId="3" fontId="6" fillId="0" borderId="2" xfId="4" applyNumberFormat="1">
      <alignment vertical="center"/>
    </xf>
    <xf numFmtId="3" fontId="7" fillId="0" borderId="2" xfId="5" applyNumberFormat="1"/>
    <xf numFmtId="0" fontId="8" fillId="0" borderId="0" xfId="6" applyFont="1"/>
    <xf numFmtId="3" fontId="7" fillId="0" borderId="0" xfId="5" applyNumberFormat="1" applyFill="1" applyBorder="1"/>
    <xf numFmtId="3" fontId="6" fillId="0" borderId="0" xfId="4" applyNumberFormat="1" applyFill="1" applyBorder="1">
      <alignment vertical="center"/>
    </xf>
    <xf numFmtId="0" fontId="5" fillId="0" borderId="3" xfId="3" applyFont="1" applyBorder="1" applyAlignment="1">
      <alignment horizontal="right" vertical="top" wrapText="1"/>
    </xf>
    <xf numFmtId="3" fontId="6" fillId="0" borderId="0" xfId="4" applyNumberFormat="1" applyFont="1" applyFill="1" applyBorder="1">
      <alignment vertical="center"/>
    </xf>
    <xf numFmtId="3" fontId="0" fillId="0" borderId="0" xfId="0" applyNumberFormat="1"/>
    <xf numFmtId="0" fontId="15" fillId="0" borderId="0" xfId="0" applyFont="1" applyBorder="1"/>
    <xf numFmtId="0" fontId="4" fillId="0" borderId="0" xfId="2" quotePrefix="1" applyFont="1" applyAlignment="1">
      <alignment horizontal="left"/>
    </xf>
    <xf numFmtId="3" fontId="6" fillId="0" borderId="0" xfId="4" applyNumberFormat="1" applyBorder="1">
      <alignment vertical="center"/>
    </xf>
    <xf numFmtId="3" fontId="7" fillId="0" borderId="0" xfId="5" applyNumberFormat="1" applyBorder="1"/>
    <xf numFmtId="0" fontId="6" fillId="0" borderId="2" xfId="4" applyBorder="1">
      <alignment vertical="center"/>
    </xf>
    <xf numFmtId="0" fontId="6" fillId="0" borderId="2" xfId="4" applyFont="1" applyBorder="1">
      <alignment vertical="center"/>
    </xf>
    <xf numFmtId="1" fontId="7" fillId="0" borderId="2" xfId="5" applyFont="1" applyBorder="1"/>
    <xf numFmtId="1" fontId="7" fillId="0" borderId="2" xfId="5" applyBorder="1"/>
    <xf numFmtId="3" fontId="7" fillId="0" borderId="2" xfId="5" applyNumberFormat="1" applyBorder="1"/>
    <xf numFmtId="165" fontId="7" fillId="0" borderId="2" xfId="5" applyNumberFormat="1" applyFont="1" applyBorder="1"/>
    <xf numFmtId="165" fontId="7" fillId="0" borderId="2" xfId="5" applyNumberFormat="1" applyBorder="1"/>
    <xf numFmtId="165" fontId="0" fillId="0" borderId="0" xfId="0" applyNumberFormat="1" applyBorder="1"/>
    <xf numFmtId="0" fontId="5" fillId="0" borderId="3" xfId="3" applyFont="1" applyBorder="1" applyAlignment="1">
      <alignment horizontal="right" vertical="center" wrapText="1"/>
    </xf>
    <xf numFmtId="0" fontId="5" fillId="0" borderId="3" xfId="3" applyBorder="1" applyAlignment="1">
      <alignment horizontal="right" vertical="center" wrapText="1"/>
    </xf>
    <xf numFmtId="0" fontId="5" fillId="0" borderId="4" xfId="3" applyBorder="1" applyAlignment="1">
      <alignment horizontal="right" vertical="center" wrapText="1"/>
    </xf>
    <xf numFmtId="0" fontId="5" fillId="0" borderId="3" xfId="3" applyBorder="1" applyAlignment="1">
      <alignment horizontal="right" vertical="top" wrapText="1"/>
    </xf>
    <xf numFmtId="0" fontId="5" fillId="0" borderId="4" xfId="3" applyFont="1" applyBorder="1" applyAlignment="1">
      <alignment horizontal="right" vertical="top" wrapText="1"/>
    </xf>
    <xf numFmtId="0" fontId="5" fillId="0" borderId="0" xfId="3" applyFont="1" applyBorder="1" applyAlignment="1">
      <alignment horizontal="right" vertical="top" wrapText="1"/>
    </xf>
    <xf numFmtId="0" fontId="5" fillId="0" borderId="0" xfId="3" applyBorder="1" applyAlignment="1">
      <alignment horizontal="right" vertical="top" wrapText="1"/>
    </xf>
    <xf numFmtId="0" fontId="5" fillId="0" borderId="10" xfId="3" applyFont="1" applyBorder="1" applyAlignment="1">
      <alignment horizontal="right" vertical="top" wrapText="1"/>
    </xf>
    <xf numFmtId="0" fontId="5" fillId="0" borderId="11" xfId="3" applyFont="1" applyBorder="1" applyAlignment="1">
      <alignment horizontal="right" vertical="top" wrapText="1"/>
    </xf>
    <xf numFmtId="0" fontId="5" fillId="0" borderId="12" xfId="3" applyBorder="1" applyAlignment="1">
      <alignment horizontal="right" vertical="top" wrapText="1"/>
    </xf>
    <xf numFmtId="0" fontId="5" fillId="0" borderId="14" xfId="3" applyFont="1" applyBorder="1" applyAlignment="1">
      <alignment horizontal="right" vertical="top" wrapText="1"/>
    </xf>
    <xf numFmtId="0" fontId="5" fillId="0" borderId="11" xfId="3" applyBorder="1" applyAlignment="1">
      <alignment horizontal="right" vertical="top" wrapText="1"/>
    </xf>
    <xf numFmtId="0" fontId="5" fillId="0" borderId="17" xfId="3" applyBorder="1" applyAlignment="1">
      <alignment horizontal="right" vertical="top" wrapText="1"/>
    </xf>
    <xf numFmtId="0" fontId="5" fillId="0" borderId="0" xfId="3" applyFont="1" applyBorder="1" applyAlignment="1">
      <alignment horizontal="right" vertical="center" wrapText="1"/>
    </xf>
    <xf numFmtId="0" fontId="5" fillId="0" borderId="0" xfId="3" applyBorder="1" applyAlignment="1">
      <alignment horizontal="right" vertical="center" wrapText="1"/>
    </xf>
    <xf numFmtId="0" fontId="5" fillId="0" borderId="5" xfId="3" applyFont="1" applyBorder="1" applyAlignment="1">
      <alignment horizontal="right" vertical="center" wrapText="1"/>
    </xf>
    <xf numFmtId="0" fontId="5" fillId="0" borderId="18" xfId="3" applyFont="1" applyBorder="1" applyAlignment="1">
      <alignment horizontal="right" vertical="center" wrapText="1"/>
    </xf>
    <xf numFmtId="0" fontId="5" fillId="0" borderId="11" xfId="3" applyBorder="1" applyAlignment="1">
      <alignment horizontal="right" vertical="center" wrapText="1"/>
    </xf>
    <xf numFmtId="0" fontId="5" fillId="0" borderId="12" xfId="3" applyBorder="1" applyAlignment="1">
      <alignment horizontal="right" vertical="center" wrapText="1"/>
    </xf>
    <xf numFmtId="0" fontId="5" fillId="0" borderId="6" xfId="3" applyFont="1" applyBorder="1" applyAlignment="1">
      <alignment horizontal="right" vertical="top" wrapText="1"/>
    </xf>
    <xf numFmtId="0" fontId="5" fillId="0" borderId="19" xfId="3" applyFont="1" applyBorder="1" applyAlignment="1">
      <alignment horizontal="right" vertical="top" wrapText="1"/>
    </xf>
    <xf numFmtId="0" fontId="5" fillId="0" borderId="20" xfId="3" applyFont="1" applyBorder="1" applyAlignment="1">
      <alignment horizontal="right" vertical="top" wrapText="1"/>
    </xf>
    <xf numFmtId="0" fontId="5" fillId="0" borderId="18" xfId="3" applyFont="1" applyBorder="1" applyAlignment="1">
      <alignment horizontal="right" vertical="top" wrapText="1"/>
    </xf>
    <xf numFmtId="0" fontId="5" fillId="0" borderId="3" xfId="3" applyBorder="1">
      <alignment horizontal="right" vertical="center"/>
    </xf>
    <xf numFmtId="0" fontId="5" fillId="0" borderId="3" xfId="3" applyFont="1" applyBorder="1">
      <alignment horizontal="right" vertical="center"/>
    </xf>
    <xf numFmtId="0" fontId="5" fillId="0" borderId="4" xfId="3" applyFont="1" applyBorder="1">
      <alignment horizontal="right" vertical="center"/>
    </xf>
    <xf numFmtId="0" fontId="5" fillId="0" borderId="6" xfId="3" applyBorder="1">
      <alignment horizontal="right" vertical="center"/>
    </xf>
    <xf numFmtId="0" fontId="5" fillId="0" borderId="21" xfId="3" applyFont="1" applyBorder="1" applyAlignment="1"/>
    <xf numFmtId="0" fontId="5" fillId="0" borderId="17" xfId="3" applyFont="1" applyBorder="1" applyAlignment="1"/>
    <xf numFmtId="0" fontId="5" fillId="0" borderId="22" xfId="3" applyBorder="1" applyAlignment="1"/>
    <xf numFmtId="0" fontId="5" fillId="0" borderId="21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2" xfId="3" applyFont="1" applyBorder="1" applyAlignment="1">
      <alignment horizontal="left"/>
    </xf>
    <xf numFmtId="3" fontId="6" fillId="0" borderId="0" xfId="0" applyNumberFormat="1" applyFont="1"/>
    <xf numFmtId="0" fontId="4" fillId="0" borderId="0" xfId="2" applyFont="1" applyAlignment="1">
      <alignment horizontal="left"/>
    </xf>
    <xf numFmtId="165" fontId="0" fillId="0" borderId="0" xfId="0" applyNumberFormat="1"/>
    <xf numFmtId="166" fontId="0" fillId="0" borderId="0" xfId="0" applyNumberFormat="1" applyBorder="1"/>
    <xf numFmtId="167" fontId="6" fillId="0" borderId="2" xfId="12" applyNumberFormat="1" applyFont="1" applyBorder="1" applyAlignment="1">
      <alignment vertical="center"/>
    </xf>
    <xf numFmtId="167" fontId="7" fillId="0" borderId="2" xfId="12" applyNumberFormat="1" applyFont="1" applyBorder="1"/>
    <xf numFmtId="167" fontId="6" fillId="0" borderId="24" xfId="12" applyNumberFormat="1" applyFont="1" applyFill="1" applyBorder="1" applyAlignment="1"/>
    <xf numFmtId="3" fontId="0" fillId="0" borderId="0" xfId="0" applyNumberFormat="1" applyBorder="1"/>
    <xf numFmtId="168" fontId="0" fillId="0" borderId="0" xfId="0" applyNumberFormat="1" applyBorder="1"/>
    <xf numFmtId="167" fontId="6" fillId="0" borderId="13" xfId="12" applyNumberFormat="1" applyFont="1" applyBorder="1" applyAlignment="1">
      <alignment vertical="center"/>
    </xf>
    <xf numFmtId="167" fontId="0" fillId="0" borderId="25" xfId="12" applyNumberFormat="1" applyFont="1" applyFill="1" applyBorder="1" applyAlignment="1"/>
    <xf numFmtId="167" fontId="6" fillId="0" borderId="2" xfId="4" applyNumberFormat="1">
      <alignment vertical="center"/>
    </xf>
    <xf numFmtId="167" fontId="6" fillId="0" borderId="0" xfId="4" applyNumberFormat="1" applyBorder="1">
      <alignment vertical="center"/>
    </xf>
    <xf numFmtId="167" fontId="0" fillId="0" borderId="24" xfId="12" applyNumberFormat="1" applyFont="1" applyFill="1" applyBorder="1" applyAlignment="1"/>
    <xf numFmtId="167" fontId="7" fillId="0" borderId="2" xfId="5" applyNumberFormat="1"/>
    <xf numFmtId="167" fontId="7" fillId="0" borderId="0" xfId="5" applyNumberFormat="1" applyBorder="1"/>
    <xf numFmtId="166" fontId="6" fillId="0" borderId="0" xfId="0" quotePrefix="1" applyNumberFormat="1" applyFont="1" applyBorder="1"/>
    <xf numFmtId="165" fontId="6" fillId="0" borderId="2" xfId="4" applyNumberFormat="1" applyAlignment="1">
      <alignment horizontal="left" vertical="center" indent="1"/>
    </xf>
    <xf numFmtId="0" fontId="6" fillId="0" borderId="0" xfId="0" applyFont="1"/>
    <xf numFmtId="3" fontId="6" fillId="0" borderId="2" xfId="4" applyNumberFormat="1" applyAlignment="1">
      <alignment horizontal="right" vertical="center"/>
    </xf>
    <xf numFmtId="0" fontId="6" fillId="0" borderId="0" xfId="0" applyFont="1" applyBorder="1"/>
    <xf numFmtId="0" fontId="5" fillId="0" borderId="10" xfId="3" applyBorder="1" applyAlignment="1">
      <alignment horizontal="center" vertical="center" wrapText="1"/>
    </xf>
    <xf numFmtId="0" fontId="5" fillId="0" borderId="12" xfId="3" applyFont="1" applyBorder="1" applyAlignment="1">
      <alignment horizontal="right" vertical="top" wrapText="1"/>
    </xf>
    <xf numFmtId="0" fontId="5" fillId="0" borderId="14" xfId="3" applyBorder="1" applyAlignment="1">
      <alignment horizontal="right" vertical="top" wrapText="1"/>
    </xf>
    <xf numFmtId="0" fontId="17" fillId="2" borderId="0" xfId="1" applyFont="1" applyFill="1"/>
    <xf numFmtId="0" fontId="0" fillId="2" borderId="0" xfId="0" applyFill="1"/>
    <xf numFmtId="0" fontId="7" fillId="2" borderId="8" xfId="0" applyFont="1" applyFill="1" applyBorder="1"/>
    <xf numFmtId="0" fontId="18" fillId="2" borderId="0" xfId="8" applyFill="1" applyAlignment="1" applyProtection="1"/>
    <xf numFmtId="168" fontId="0" fillId="0" borderId="0" xfId="0" applyNumberFormat="1" applyAlignment="1" applyProtection="1">
      <alignment vertical="top"/>
      <protection locked="0"/>
    </xf>
    <xf numFmtId="0" fontId="2" fillId="2" borderId="0" xfId="13" applyFill="1"/>
    <xf numFmtId="3" fontId="2" fillId="2" borderId="0" xfId="13" applyNumberFormat="1" applyFill="1"/>
    <xf numFmtId="0" fontId="13" fillId="2" borderId="0" xfId="7" applyFont="1" applyFill="1"/>
    <xf numFmtId="0" fontId="7" fillId="2" borderId="0" xfId="13" applyFont="1" applyFill="1"/>
    <xf numFmtId="9" fontId="21" fillId="2" borderId="11" xfId="14" applyFont="1" applyFill="1" applyBorder="1"/>
    <xf numFmtId="3" fontId="21" fillId="2" borderId="0" xfId="13" applyNumberFormat="1" applyFont="1" applyFill="1"/>
    <xf numFmtId="3" fontId="21" fillId="2" borderId="26" xfId="13" applyNumberFormat="1" applyFont="1" applyFill="1" applyBorder="1"/>
    <xf numFmtId="165" fontId="7" fillId="2" borderId="2" xfId="5" applyNumberFormat="1" applyFill="1"/>
    <xf numFmtId="9" fontId="20" fillId="2" borderId="11" xfId="14" applyFont="1" applyFill="1" applyBorder="1"/>
    <xf numFmtId="3" fontId="20" fillId="2" borderId="0" xfId="13" applyNumberFormat="1" applyFont="1" applyFill="1"/>
    <xf numFmtId="3" fontId="20" fillId="2" borderId="26" xfId="13" applyNumberFormat="1" applyFont="1" applyFill="1" applyBorder="1"/>
    <xf numFmtId="0" fontId="6" fillId="2" borderId="2" xfId="4" applyFill="1">
      <alignment vertical="center"/>
    </xf>
    <xf numFmtId="0" fontId="6" fillId="2" borderId="27" xfId="3" applyFont="1" applyFill="1" applyBorder="1" applyAlignment="1">
      <alignment horizontal="right"/>
    </xf>
    <xf numFmtId="0" fontId="6" fillId="2" borderId="9" xfId="3" applyFont="1" applyFill="1" applyBorder="1" applyAlignment="1">
      <alignment horizontal="right"/>
    </xf>
    <xf numFmtId="0" fontId="6" fillId="2" borderId="4" xfId="3" applyFont="1" applyFill="1" applyBorder="1" applyAlignment="1">
      <alignment horizontal="right"/>
    </xf>
    <xf numFmtId="0" fontId="5" fillId="2" borderId="6" xfId="3" applyFill="1" applyBorder="1" applyAlignment="1">
      <alignment horizontal="left"/>
    </xf>
    <xf numFmtId="0" fontId="2" fillId="2" borderId="7" xfId="13" applyFill="1" applyBorder="1"/>
    <xf numFmtId="0" fontId="4" fillId="2" borderId="0" xfId="2" quotePrefix="1" applyFill="1">
      <alignment horizontal="left"/>
    </xf>
    <xf numFmtId="0" fontId="3" fillId="2" borderId="0" xfId="1" applyFill="1"/>
    <xf numFmtId="165" fontId="6" fillId="0" borderId="0" xfId="0" applyNumberFormat="1" applyFont="1" applyBorder="1"/>
    <xf numFmtId="0" fontId="18" fillId="0" borderId="0" xfId="8" applyBorder="1" applyAlignment="1" applyProtection="1"/>
    <xf numFmtId="0" fontId="8" fillId="0" borderId="0" xfId="6"/>
    <xf numFmtId="3" fontId="0" fillId="0" borderId="2" xfId="12" applyNumberFormat="1" applyFont="1" applyBorder="1" applyAlignment="1">
      <alignment horizontal="right" vertical="center"/>
    </xf>
    <xf numFmtId="3" fontId="0" fillId="0" borderId="0" xfId="4" applyNumberFormat="1" applyFont="1" applyBorder="1">
      <alignment vertical="center"/>
    </xf>
    <xf numFmtId="3" fontId="0" fillId="0" borderId="15" xfId="4" applyNumberFormat="1" applyFont="1" applyBorder="1">
      <alignment vertical="center"/>
    </xf>
    <xf numFmtId="3" fontId="0" fillId="0" borderId="2" xfId="4" applyNumberFormat="1" applyFont="1">
      <alignment vertical="center"/>
    </xf>
    <xf numFmtId="3" fontId="0" fillId="0" borderId="13" xfId="4" applyNumberFormat="1" applyFont="1" applyBorder="1">
      <alignment vertical="center"/>
    </xf>
    <xf numFmtId="0" fontId="18" fillId="0" borderId="0" xfId="8" applyAlignment="1" applyProtection="1"/>
    <xf numFmtId="0" fontId="22" fillId="2" borderId="0" xfId="16"/>
    <xf numFmtId="0" fontId="7" fillId="2" borderId="0" xfId="16" applyFont="1"/>
    <xf numFmtId="0" fontId="6" fillId="2" borderId="0" xfId="16" applyFont="1"/>
    <xf numFmtId="0" fontId="22" fillId="2" borderId="0" xfId="16" applyAlignment="1">
      <alignment horizontal="right"/>
    </xf>
    <xf numFmtId="169" fontId="7" fillId="0" borderId="2" xfId="12" applyNumberFormat="1" applyFont="1" applyBorder="1"/>
    <xf numFmtId="169" fontId="0" fillId="0" borderId="24" xfId="12" applyNumberFormat="1" applyFont="1" applyBorder="1" applyAlignment="1">
      <alignment vertical="center"/>
    </xf>
    <xf numFmtId="169" fontId="7" fillId="0" borderId="0" xfId="12" applyNumberFormat="1" applyFont="1"/>
    <xf numFmtId="169" fontId="0" fillId="0" borderId="0" xfId="12" applyNumberFormat="1" applyFont="1"/>
    <xf numFmtId="169" fontId="0" fillId="0" borderId="2" xfId="12" applyNumberFormat="1" applyFont="1" applyBorder="1" applyAlignment="1">
      <alignment horizontal="right" vertical="center"/>
    </xf>
    <xf numFmtId="169" fontId="0" fillId="0" borderId="24" xfId="12" applyNumberFormat="1" applyFont="1" applyBorder="1"/>
    <xf numFmtId="169" fontId="0" fillId="0" borderId="0" xfId="12" applyNumberFormat="1" applyFont="1" applyAlignment="1">
      <alignment vertical="center"/>
    </xf>
    <xf numFmtId="3" fontId="0" fillId="0" borderId="0" xfId="4" applyNumberFormat="1" applyFont="1" applyBorder="1" applyAlignment="1">
      <alignment horizontal="right" vertical="center"/>
    </xf>
    <xf numFmtId="169" fontId="0" fillId="0" borderId="2" xfId="12" applyNumberFormat="1" applyFont="1" applyBorder="1" applyAlignment="1">
      <alignment vertical="center"/>
    </xf>
    <xf numFmtId="0" fontId="35" fillId="33" borderId="0" xfId="17" applyFill="1" applyAlignment="1" applyProtection="1"/>
    <xf numFmtId="0" fontId="5" fillId="0" borderId="16" xfId="3" applyBorder="1" applyAlignment="1">
      <alignment horizontal="center" vertical="center" wrapText="1"/>
    </xf>
    <xf numFmtId="0" fontId="5" fillId="0" borderId="16" xfId="3" applyBorder="1" applyAlignment="1">
      <alignment horizontal="center" vertical="center" wrapText="1"/>
    </xf>
    <xf numFmtId="0" fontId="5" fillId="0" borderId="10" xfId="3" applyBorder="1" applyAlignment="1">
      <alignment horizontal="center" vertical="top" wrapText="1"/>
    </xf>
    <xf numFmtId="0" fontId="5" fillId="0" borderId="16" xfId="3" applyBorder="1" applyAlignment="1">
      <alignment horizontal="center" vertical="top" wrapText="1"/>
    </xf>
    <xf numFmtId="0" fontId="5" fillId="0" borderId="7" xfId="3" applyBorder="1" applyAlignment="1">
      <alignment horizontal="left"/>
    </xf>
    <xf numFmtId="0" fontId="5" fillId="0" borderId="16" xfId="3" applyFont="1" applyBorder="1" applyAlignment="1">
      <alignment horizontal="center" vertical="top" wrapText="1"/>
    </xf>
    <xf numFmtId="0" fontId="5" fillId="0" borderId="5" xfId="3" applyFont="1" applyBorder="1" applyAlignment="1">
      <alignment horizontal="left"/>
    </xf>
    <xf numFmtId="0" fontId="5" fillId="0" borderId="23" xfId="3" applyFont="1" applyBorder="1" applyAlignment="1">
      <alignment horizontal="right" vertical="top" wrapText="1"/>
    </xf>
    <xf numFmtId="0" fontId="5" fillId="0" borderId="10" xfId="3" applyBorder="1" applyAlignment="1">
      <alignment horizontal="center" vertical="center"/>
    </xf>
    <xf numFmtId="0" fontId="5" fillId="0" borderId="16" xfId="3" applyBorder="1" applyAlignment="1">
      <alignment horizontal="center" vertical="center"/>
    </xf>
    <xf numFmtId="0" fontId="5" fillId="0" borderId="21" xfId="3" applyFont="1" applyBorder="1" applyAlignment="1">
      <alignment horizontal="left"/>
    </xf>
    <xf numFmtId="0" fontId="5" fillId="0" borderId="22" xfId="3" applyBorder="1" applyAlignment="1">
      <alignment horizontal="left"/>
    </xf>
    <xf numFmtId="0" fontId="5" fillId="0" borderId="6" xfId="3" applyBorder="1" applyAlignment="1">
      <alignment horizontal="left"/>
    </xf>
    <xf numFmtId="0" fontId="20" fillId="2" borderId="28" xfId="13" applyFont="1" applyFill="1" applyBorder="1" applyAlignment="1">
      <alignment horizontal="center"/>
    </xf>
    <xf numFmtId="0" fontId="20" fillId="2" borderId="5" xfId="13" applyFont="1" applyFill="1" applyBorder="1" applyAlignment="1">
      <alignment horizontal="center"/>
    </xf>
  </cellXfs>
  <cellStyles count="1432">
    <cellStyle name="1. Tabell nr" xfId="1" xr:uid="{00000000-0005-0000-0000-000000000000}"/>
    <cellStyle name="2. Tabell-tittel" xfId="2" xr:uid="{00000000-0005-0000-0000-000001000000}"/>
    <cellStyle name="20 % – uthevingsfarge 1 10" xfId="753" xr:uid="{8BCF565A-2DC2-4C84-8CD4-92C091872DC7}"/>
    <cellStyle name="20 % – uthevingsfarge 1 11" xfId="122" xr:uid="{E03E290D-FA43-4345-B78B-1029456B54D3}"/>
    <cellStyle name="20 % - uthevingsfarge 1 2" xfId="197" xr:uid="{A790319F-6DDA-4A1D-BF52-E1863E4E27C3}"/>
    <cellStyle name="20 % – uthevingsfarge 1 2" xfId="44" xr:uid="{A9CAC654-A00C-4866-8953-F2DF9C4558E4}"/>
    <cellStyle name="20 % - uthevingsfarge 1 2 10" xfId="1133" xr:uid="{AF7607CD-2962-41F1-A4AF-823AA11ED9BD}"/>
    <cellStyle name="20 % – uthevingsfarge 1 2 10" xfId="893" xr:uid="{54D05B02-3C5D-40D0-8D29-21DBA6F4BDC1}"/>
    <cellStyle name="20 % - uthevingsfarge 1 2 2" xfId="225" xr:uid="{0B7A6D35-8A21-4B66-A504-4857EF1D0572}"/>
    <cellStyle name="20 % – uthevingsfarge 1 2 2" xfId="150" xr:uid="{A1B3CECD-FBED-4B7E-A71B-1115731142CD}"/>
    <cellStyle name="20 % - uthevingsfarge 1 2 2 2" xfId="536" xr:uid="{89C97FE2-DB84-4322-BDF4-6189119BC9C4}"/>
    <cellStyle name="20 % – uthevingsfarge 1 2 2 2" xfId="462" xr:uid="{955725E2-5F3C-4BEA-85A7-E44536DF0B06}"/>
    <cellStyle name="20 % - uthevingsfarge 1 2 2 3" xfId="843" xr:uid="{9FF10A22-EC44-448A-B05D-3E7A7D2323F2}"/>
    <cellStyle name="20 % – uthevingsfarge 1 2 2 3" xfId="770" xr:uid="{420D4E11-6E3B-4019-A162-B387888B3865}"/>
    <cellStyle name="20 % - uthevingsfarge 1 2 2 4" xfId="919" xr:uid="{1427F6F6-5938-48D5-A039-D723C17B8569}"/>
    <cellStyle name="20 % – uthevingsfarge 1 2 2 4" xfId="930" xr:uid="{408890F6-A98D-4ED6-B57F-C33985614CCB}"/>
    <cellStyle name="20 % - uthevingsfarge 1 2 2 5" xfId="1017" xr:uid="{D29EE19A-B6A3-485A-90DF-46012834F420}"/>
    <cellStyle name="20 % – uthevingsfarge 1 2 2 5" xfId="1028" xr:uid="{9F9CE9E7-583A-4A37-83F6-27A33BA2E67F}"/>
    <cellStyle name="20 % - uthevingsfarge 1 2 2 6" xfId="1112" xr:uid="{C82E6A04-01C7-472A-8FAB-80B130D59B9A}"/>
    <cellStyle name="20 % – uthevingsfarge 1 2 2 6" xfId="1090" xr:uid="{936089A9-B7F1-4989-B457-12EA17CC278F}"/>
    <cellStyle name="20 % - uthevingsfarge 1 2 2 7" xfId="1155" xr:uid="{BD8DE76C-21A8-4BA9-B228-DEE0AF92405C}"/>
    <cellStyle name="20 % – uthevingsfarge 1 2 2 7" xfId="1072" xr:uid="{020093B2-235A-48FF-B4B9-BAB4F9F0079E}"/>
    <cellStyle name="20 % - uthevingsfarge 1 2 2 8" xfId="1251" xr:uid="{20585EB1-B9BC-4125-8365-B944A34553E2}"/>
    <cellStyle name="20 % – uthevingsfarge 1 2 2 8" xfId="1232" xr:uid="{0099BBCF-DA8F-4810-BA2F-2239217D5724}"/>
    <cellStyle name="20 % - uthevingsfarge 1 2 2 9" xfId="1216" xr:uid="{6D6B1C9E-95C2-4A67-A090-8273EBBF9EB5}"/>
    <cellStyle name="20 % – uthevingsfarge 1 2 2 9" xfId="961" xr:uid="{E2B977BF-1C0D-4CA3-81AE-79C32FE5CB39}"/>
    <cellStyle name="20 % - uthevingsfarge 1 2 3" xfId="509" xr:uid="{CF03312E-7F7D-42B3-9625-2F7867CCA24F}"/>
    <cellStyle name="20 % – uthevingsfarge 1 2 3" xfId="283" xr:uid="{6F5178C4-3122-4D2A-BD35-6CB27C854DD0}"/>
    <cellStyle name="20 % – uthevingsfarge 1 2 3 2" xfId="593" xr:uid="{B24F12F3-377C-47D8-A1AD-5990DFD5D04A}"/>
    <cellStyle name="20 % - uthevingsfarge 1 2 4" xfId="816" xr:uid="{320483D5-9FAE-4F93-A688-8DCFF619BD62}"/>
    <cellStyle name="20 % – uthevingsfarge 1 2 4" xfId="276" xr:uid="{151C5134-9ABD-4738-AB03-FC2F7014AC86}"/>
    <cellStyle name="20 % – uthevingsfarge 1 2 4 2" xfId="586" xr:uid="{C137B3A2-938A-46ED-B121-8522AA0738D0}"/>
    <cellStyle name="20 % - uthevingsfarge 1 2 5" xfId="937" xr:uid="{9E535A1B-7547-4C32-B57E-B7D7530A94A9}"/>
    <cellStyle name="20 % – uthevingsfarge 1 2 5" xfId="277" xr:uid="{3DF24FFC-A75D-46DE-8B68-99169D926A32}"/>
    <cellStyle name="20 % – uthevingsfarge 1 2 5 2" xfId="587" xr:uid="{2B8DD886-B5A0-4FAA-86CB-1DBA43CC4541}"/>
    <cellStyle name="20 % - uthevingsfarge 1 2 6" xfId="1035" xr:uid="{D05FF980-BCE0-4E3A-A4F8-2AF9D00E5895}"/>
    <cellStyle name="20 % – uthevingsfarge 1 2 6" xfId="354" xr:uid="{00DA5694-3CDF-44A3-A83A-4BA197605B7D}"/>
    <cellStyle name="20 % - uthevingsfarge 1 2 7" xfId="1070" xr:uid="{BF117991-580D-4D43-A303-124C89026CE9}"/>
    <cellStyle name="20 % – uthevingsfarge 1 2 7" xfId="323" xr:uid="{089B9B80-2C91-441E-9570-2FC5471B98DD}"/>
    <cellStyle name="20 % - uthevingsfarge 1 2 8" xfId="1086" xr:uid="{FC1FF2D7-080B-40AE-BD6D-6E7E22D23B19}"/>
    <cellStyle name="20 % – uthevingsfarge 1 2 8" xfId="878" xr:uid="{AE826C27-8212-4669-9194-F428C92EB5FF}"/>
    <cellStyle name="20 % - uthevingsfarge 1 2 9" xfId="1153" xr:uid="{9C4C5444-7F31-490F-8075-D4146815B8C5}"/>
    <cellStyle name="20 % – uthevingsfarge 1 2 9" xfId="982" xr:uid="{B4430FFF-75B1-4F29-BEFE-2DF306B76ED5}"/>
    <cellStyle name="20 % - uthevingsfarge 1 3" xfId="238" xr:uid="{9713CE67-2418-454A-9F43-8947470F6F5A}"/>
    <cellStyle name="20 % – uthevingsfarge 1 3" xfId="64" xr:uid="{9E5BE537-B04D-4475-8732-4F20271EC428}"/>
    <cellStyle name="20 % – uthevingsfarge 1 3 10" xfId="1300" xr:uid="{A4B200F2-7BDA-4BCD-8A8A-E1FAB8BBF22C}"/>
    <cellStyle name="20 % - uthevingsfarge 1 3 2" xfId="549" xr:uid="{E026E1E0-F66A-4750-9A04-794069CC0AB7}"/>
    <cellStyle name="20 % – uthevingsfarge 1 3 2" xfId="170" xr:uid="{5AEB1601-E09E-4772-9466-F841BC6678F7}"/>
    <cellStyle name="20 % – uthevingsfarge 1 3 2 2" xfId="482" xr:uid="{F25AE60C-1525-429F-8DD7-AEEF7BA33313}"/>
    <cellStyle name="20 % - uthevingsfarge 1 3 3" xfId="856" xr:uid="{92EF6D0A-AD6F-440A-96FA-CBA40235315D}"/>
    <cellStyle name="20 % – uthevingsfarge 1 3 3" xfId="374" xr:uid="{3DBA2DA9-C151-4585-88F0-69E408C263D2}"/>
    <cellStyle name="20 % - uthevingsfarge 1 3 4" xfId="901" xr:uid="{110C8413-C741-423C-BBBC-13E8CC2EFD77}"/>
    <cellStyle name="20 % – uthevingsfarge 1 3 4" xfId="685" xr:uid="{53BD227B-8B8B-4BE5-AB6D-F7A7A4C36AD5}"/>
    <cellStyle name="20 % - uthevingsfarge 1 3 5" xfId="1002" xr:uid="{E0E36D04-3D72-4EFC-9E2E-2D61DD4AA8DB}"/>
    <cellStyle name="20 % – uthevingsfarge 1 3 5" xfId="434" xr:uid="{9921604A-CCE4-440D-AF97-5CBFC7662D45}"/>
    <cellStyle name="20 % - uthevingsfarge 1 3 6" xfId="1094" xr:uid="{430C6AE0-1111-44CE-BA37-FC69935FDC1A}"/>
    <cellStyle name="20 % – uthevingsfarge 1 3 6" xfId="962" xr:uid="{D0CA3D1B-067E-4A44-9675-4B3378E1F24D}"/>
    <cellStyle name="20 % - uthevingsfarge 1 3 7" xfId="953" xr:uid="{13247A67-CCB8-4A59-8C6C-9D9A570C89BE}"/>
    <cellStyle name="20 % – uthevingsfarge 1 3 7" xfId="967" xr:uid="{3583BE20-BA1A-4E9D-A3B5-A66060CA3472}"/>
    <cellStyle name="20 % - uthevingsfarge 1 3 8" xfId="1254" xr:uid="{D64DA4DE-0126-4CB8-90F2-A9BCCF625F77}"/>
    <cellStyle name="20 % – uthevingsfarge 1 3 8" xfId="1059" xr:uid="{4227B5C3-C7ED-4350-86B1-C2D7B8530B55}"/>
    <cellStyle name="20 % - uthevingsfarge 1 3 9" xfId="1278" xr:uid="{A8BED2BA-3BD3-48D5-9AEA-2835759EC39C}"/>
    <cellStyle name="20 % – uthevingsfarge 1 3 9" xfId="957" xr:uid="{EDA10A0F-4143-4745-B24F-8DFA46B959D0}"/>
    <cellStyle name="20 % - uthevingsfarge 1 4" xfId="211" xr:uid="{C07920FF-E44D-4F08-A089-F3C2575F6279}"/>
    <cellStyle name="20 % – uthevingsfarge 1 4" xfId="93" xr:uid="{2312C511-2BA6-44CF-9719-FB08CC10F292}"/>
    <cellStyle name="20 % - uthevingsfarge 1 4 2" xfId="522" xr:uid="{8A229717-6D7C-41A5-B4AC-4F976B7137C5}"/>
    <cellStyle name="20 % – uthevingsfarge 1 4 2" xfId="403" xr:uid="{219DE5E2-53C4-42AF-803C-A23F6DB76A49}"/>
    <cellStyle name="20 % - uthevingsfarge 1 4 3" xfId="830" xr:uid="{34CDCF44-C3D9-4290-B8D9-F2C3D714C241}"/>
    <cellStyle name="20 % – uthevingsfarge 1 4 3" xfId="713" xr:uid="{8BAB1DBD-6B1D-41B5-91A7-7BC42C88338E}"/>
    <cellStyle name="20 % - uthevingsfarge 1 4 4" xfId="909" xr:uid="{C7937EB2-2789-4000-A2DC-353E584E5E84}"/>
    <cellStyle name="20 % – uthevingsfarge 1 4 4" xfId="730" xr:uid="{E7B6E906-EDA5-4961-967F-526447AB06E7}"/>
    <cellStyle name="20 % - uthevingsfarge 1 4 5" xfId="1009" xr:uid="{684F95AA-1F70-4042-9E72-AF5FE453CBD7}"/>
    <cellStyle name="20 % – uthevingsfarge 1 4 5" xfId="781" xr:uid="{A569042A-82F5-480D-AB7C-FBCEC9D6ECC1}"/>
    <cellStyle name="20 % - uthevingsfarge 1 4 6" xfId="1080" xr:uid="{E8FD0887-3A47-421B-B636-28DCEDBA6271}"/>
    <cellStyle name="20 % – uthevingsfarge 1 4 6" xfId="1038" xr:uid="{777C2314-8792-4DA2-8911-F203323AA679}"/>
    <cellStyle name="20 % - uthevingsfarge 1 4 7" xfId="1196" xr:uid="{6620C2C8-CD4C-4469-92AE-E3A63F436D95}"/>
    <cellStyle name="20 % – uthevingsfarge 1 4 7" xfId="1052" xr:uid="{4CD617E4-81F6-4931-B19D-CD8B90F7F461}"/>
    <cellStyle name="20 % - uthevingsfarge 1 4 8" xfId="1165" xr:uid="{E27669D9-A76F-4DE6-988A-1428135C667D}"/>
    <cellStyle name="20 % – uthevingsfarge 1 4 8" xfId="1163" xr:uid="{2A7CCADC-4F9C-4D08-B00A-67DF2EF080BD}"/>
    <cellStyle name="20 % - uthevingsfarge 1 4 9" xfId="1291" xr:uid="{B3172AB8-A96D-4ADA-80AF-19992F53A0E7}"/>
    <cellStyle name="20 % – uthevingsfarge 1 4 9" xfId="1045" xr:uid="{A2385C08-2D32-4A51-AA1C-67356471CD82}"/>
    <cellStyle name="20 % – uthevingsfarge 1 5" xfId="86" xr:uid="{31F3FDA4-2B1E-4F2C-86B7-A14F6F5186AF}"/>
    <cellStyle name="20 % – uthevingsfarge 1 5 2" xfId="396" xr:uid="{2CD291A1-A311-4A36-B31E-5F7EEDF917FC}"/>
    <cellStyle name="20 % – uthevingsfarge 1 6" xfId="87" xr:uid="{566A26E4-AA36-47F9-9460-6428DF9E4877}"/>
    <cellStyle name="20 % – uthevingsfarge 1 6 2" xfId="397" xr:uid="{4C6EB221-A5F6-4A65-98A2-58E9EC825B25}"/>
    <cellStyle name="20 % – uthevingsfarge 1 7" xfId="83" xr:uid="{C94EBE36-EE92-4DA0-93F0-C0B18001D88D}"/>
    <cellStyle name="20 % – uthevingsfarge 1 7 2" xfId="393" xr:uid="{EB4EC183-3115-4FD0-A6E6-F1D2B1549DB6}"/>
    <cellStyle name="20 % – uthevingsfarge 1 8" xfId="432" xr:uid="{95A50F9F-9FB4-4FBF-9BFB-BBC3E166D2C1}"/>
    <cellStyle name="20 % – uthevingsfarge 1 9" xfId="740" xr:uid="{5E2C8443-490E-4403-B0B4-DC2ADB36935B}"/>
    <cellStyle name="20 % – uthevingsfarge 2 10" xfId="718" xr:uid="{5AF438BD-764C-4C3B-A215-23D2455A42B1}"/>
    <cellStyle name="20 % – uthevingsfarge 2 11" xfId="121" xr:uid="{20EB0BA9-3B9E-4AC3-ABA3-7B7636F871BF}"/>
    <cellStyle name="20 % - uthevingsfarge 2 2" xfId="199" xr:uid="{AE8D66E3-BFD2-460F-99C0-FDC22B1E76DE}"/>
    <cellStyle name="20 % – uthevingsfarge 2 2" xfId="47" xr:uid="{7EDA3FB1-49D9-485B-A20D-DB0DA3ADE9F9}"/>
    <cellStyle name="20 % - uthevingsfarge 2 2 10" xfId="1295" xr:uid="{8D7F9A16-B3EB-4EF4-A321-6FA60B92DBDB}"/>
    <cellStyle name="20 % – uthevingsfarge 2 2 10" xfId="1074" xr:uid="{100D7B4D-E4EF-4445-BBB3-FB6F365C74CB}"/>
    <cellStyle name="20 % - uthevingsfarge 2 2 2" xfId="227" xr:uid="{1DDEB073-2A59-46DA-9E92-BC8904C70DAD}"/>
    <cellStyle name="20 % – uthevingsfarge 2 2 2" xfId="153" xr:uid="{C4FBEF9B-219E-4386-839A-B18B924C960F}"/>
    <cellStyle name="20 % - uthevingsfarge 2 2 2 2" xfId="538" xr:uid="{209D7377-B3DC-4171-9164-1610CA96EAF8}"/>
    <cellStyle name="20 % – uthevingsfarge 2 2 2 2" xfId="465" xr:uid="{4DDD792D-8686-4B2D-8FA7-4412E58C6D04}"/>
    <cellStyle name="20 % - uthevingsfarge 2 2 2 3" xfId="845" xr:uid="{2DCF3B5A-9488-4212-8D71-E93815286A90}"/>
    <cellStyle name="20 % – uthevingsfarge 2 2 2 3" xfId="773" xr:uid="{A9D67A4F-410A-4720-B58B-1E537484F922}"/>
    <cellStyle name="20 % - uthevingsfarge 2 2 2 4" xfId="732" xr:uid="{5DEE122E-DF20-4FC2-BDBA-25EB3831E15B}"/>
    <cellStyle name="20 % – uthevingsfarge 2 2 2 4" xfId="879" xr:uid="{54BA278E-8EBE-47F2-9F35-E0191F6E0E5C}"/>
    <cellStyle name="20 % - uthevingsfarge 2 2 2 5" xfId="721" xr:uid="{FC0A735E-CD4D-4FA2-9020-91ADBAFBC55D}"/>
    <cellStyle name="20 % – uthevingsfarge 2 2 2 5" xfId="983" xr:uid="{48F9421F-33BA-43D2-A8AF-A0B800B897FF}"/>
    <cellStyle name="20 % - uthevingsfarge 2 2 2 6" xfId="1077" xr:uid="{59BD1253-7B04-419C-96D7-22ABA90F5729}"/>
    <cellStyle name="20 % – uthevingsfarge 2 2 2 6" xfId="1076" xr:uid="{EF746082-4360-418D-981B-0AE94EFF077F}"/>
    <cellStyle name="20 % - uthevingsfarge 2 2 2 7" xfId="1185" xr:uid="{F67D4D9B-FD49-4AE1-B8E5-E954CAE7A3D6}"/>
    <cellStyle name="20 % – uthevingsfarge 2 2 2 7" xfId="1158" xr:uid="{3D0D754D-34E1-45D8-89F8-0761F633AF92}"/>
    <cellStyle name="20 % - uthevingsfarge 2 2 2 8" xfId="658" xr:uid="{74B9CA3B-14CA-41F5-A2B0-269E3A8270ED}"/>
    <cellStyle name="20 % – uthevingsfarge 2 2 2 8" xfId="1060" xr:uid="{AF17D8AB-9C62-4A82-A435-99435CEB28C4}"/>
    <cellStyle name="20 % - uthevingsfarge 2 2 2 9" xfId="894" xr:uid="{25AAD37E-0110-4D65-A4E5-B1DF06ED9CA6}"/>
    <cellStyle name="20 % – uthevingsfarge 2 2 2 9" xfId="907" xr:uid="{4048D02E-499E-4740-BE22-31BF125BA0E5}"/>
    <cellStyle name="20 % - uthevingsfarge 2 2 3" xfId="511" xr:uid="{5D50221A-5846-4FD8-9EC1-3A7BDF22DF2C}"/>
    <cellStyle name="20 % – uthevingsfarge 2 2 3" xfId="286" xr:uid="{C2E345A8-7C00-4B07-B254-7EC3E47F2ED7}"/>
    <cellStyle name="20 % – uthevingsfarge 2 2 3 2" xfId="596" xr:uid="{4C929140-F9BE-4C4A-9886-3467264C0B82}"/>
    <cellStyle name="20 % - uthevingsfarge 2 2 4" xfId="818" xr:uid="{F0F887DE-7A6D-487A-B31C-3D742766B671}"/>
    <cellStyle name="20 % – uthevingsfarge 2 2 4" xfId="144" xr:uid="{ACE488D1-0A0A-4985-9035-4790B919FC2A}"/>
    <cellStyle name="20 % – uthevingsfarge 2 2 4 2" xfId="456" xr:uid="{746ABA3F-B2B0-4F49-B1E7-88F554A326C7}"/>
    <cellStyle name="20 % - uthevingsfarge 2 2 5" xfId="936" xr:uid="{4776E51A-D739-41DE-A664-21A33003A716}"/>
    <cellStyle name="20 % – uthevingsfarge 2 2 5" xfId="299" xr:uid="{960E4093-1E59-49DE-9B6B-A0C35E0241A7}"/>
    <cellStyle name="20 % – uthevingsfarge 2 2 5 2" xfId="609" xr:uid="{2728541F-E646-4170-BB29-26E101D25635}"/>
    <cellStyle name="20 % - uthevingsfarge 2 2 6" xfId="1034" xr:uid="{0E13797C-E5D3-49E1-A420-E65FE6DAA026}"/>
    <cellStyle name="20 % – uthevingsfarge 2 2 6" xfId="357" xr:uid="{68323B64-A9E1-42D1-AC71-84FD01EF1564}"/>
    <cellStyle name="20 % - uthevingsfarge 2 2 7" xfId="1069" xr:uid="{3750A06A-4270-4834-91D3-83F3B5A430E6}"/>
    <cellStyle name="20 % – uthevingsfarge 2 2 7" xfId="668" xr:uid="{B65F0145-8D24-4F66-8B96-C8DE6A59500E}"/>
    <cellStyle name="20 % - uthevingsfarge 2 2 8" xfId="1087" xr:uid="{782AC3DB-E01F-4B3B-9B11-D58BA4C80156}"/>
    <cellStyle name="20 % – uthevingsfarge 2 2 8" xfId="766" xr:uid="{88B009D0-D26D-4A96-B5BA-92E012700AD9}"/>
    <cellStyle name="20 % - uthevingsfarge 2 2 9" xfId="1220" xr:uid="{4529967D-5433-47D9-BC23-1B30FFFFFC4E}"/>
    <cellStyle name="20 % – uthevingsfarge 2 2 9" xfId="889" xr:uid="{97FA1E50-F4ED-4BA6-BC71-6E79A14C9C17}"/>
    <cellStyle name="20 % - uthevingsfarge 2 3" xfId="240" xr:uid="{4D0E5B59-8FDA-457B-A006-6FE5E54B3894}"/>
    <cellStyle name="20 % – uthevingsfarge 2 3" xfId="67" xr:uid="{76EC29F7-57B2-4F3C-87DE-96CEB7C7F436}"/>
    <cellStyle name="20 % – uthevingsfarge 2 3 10" xfId="1149" xr:uid="{74BBC9F0-1F25-4772-9C82-373B8B84F841}"/>
    <cellStyle name="20 % - uthevingsfarge 2 3 2" xfId="551" xr:uid="{0EA5DC89-76F7-4C1A-94B1-E3FFD9297CED}"/>
    <cellStyle name="20 % – uthevingsfarge 2 3 2" xfId="173" xr:uid="{7B0868F3-C9B4-433F-B9B6-759E3E5D9ABF}"/>
    <cellStyle name="20 % – uthevingsfarge 2 3 2 2" xfId="485" xr:uid="{D8E29ED4-AA2B-42AA-B269-9A92C31E5D3B}"/>
    <cellStyle name="20 % - uthevingsfarge 2 3 3" xfId="858" xr:uid="{C17D8DA2-4A98-4B2A-BE63-B1109D591BD0}"/>
    <cellStyle name="20 % – uthevingsfarge 2 3 3" xfId="377" xr:uid="{9AD08C2C-A066-4B9A-BA02-F2C16C687938}"/>
    <cellStyle name="20 % - uthevingsfarge 2 3 4" xfId="708" xr:uid="{37298971-8AA0-4E33-BEB9-501D4ECB11BE}"/>
    <cellStyle name="20 % – uthevingsfarge 2 3 4" xfId="688" xr:uid="{5609E489-3471-419F-9720-4E0A2B33AD1E}"/>
    <cellStyle name="20 % - uthevingsfarge 2 3 5" xfId="950" xr:uid="{4B509F9C-2C27-4B6B-9EBE-AAB497F8BB68}"/>
    <cellStyle name="20 % – uthevingsfarge 2 3 5" xfId="814" xr:uid="{ED017FD9-F0FE-4407-9F3D-E8BA0E4670E3}"/>
    <cellStyle name="20 % - uthevingsfarge 2 3 6" xfId="756" xr:uid="{FB6C04BD-66B7-4CFD-A697-856BD6F0E897}"/>
    <cellStyle name="20 % – uthevingsfarge 2 3 6" xfId="938" xr:uid="{5914D030-D3BD-4EB6-B97E-8C09D5C145D1}"/>
    <cellStyle name="20 % - uthevingsfarge 2 3 7" xfId="1162" xr:uid="{9B8B1EF5-F63A-4C4E-A37F-9CAA93B0D87F}"/>
    <cellStyle name="20 % – uthevingsfarge 2 3 7" xfId="912" xr:uid="{39D6F4FD-3EC1-472D-BB19-5E170F6CE467}"/>
    <cellStyle name="20 % - uthevingsfarge 2 3 8" xfId="1057" xr:uid="{DBB7AAE1-AC42-4600-A904-F55888F41467}"/>
    <cellStyle name="20 % – uthevingsfarge 2 3 8" xfId="1147" xr:uid="{C1D57F95-B1CC-488B-8F92-47E42861425A}"/>
    <cellStyle name="20 % - uthevingsfarge 2 3 9" xfId="1282" xr:uid="{B7C3A04C-59FF-4A06-8866-DBB1CACC63BF}"/>
    <cellStyle name="20 % – uthevingsfarge 2 3 9" xfId="1145" xr:uid="{A4E9C982-C397-4B97-A375-FAEA6619A43A}"/>
    <cellStyle name="20 % - uthevingsfarge 2 4" xfId="213" xr:uid="{0A32C393-17A3-4123-A7AB-EFC11B22F211}"/>
    <cellStyle name="20 % – uthevingsfarge 2 4" xfId="96" xr:uid="{5A0BCC50-D6AF-4D3F-9C2A-D4FC0F3FC79B}"/>
    <cellStyle name="20 % - uthevingsfarge 2 4 2" xfId="524" xr:uid="{6E975E2C-31E7-49C3-9200-9AF99FA579F1}"/>
    <cellStyle name="20 % – uthevingsfarge 2 4 2" xfId="406" xr:uid="{8FEE738E-95E1-4370-958D-37F986B36A90}"/>
    <cellStyle name="20 % - uthevingsfarge 2 4 3" xfId="832" xr:uid="{A4AF8C45-9003-44DB-91AC-D5DA57AFB3D7}"/>
    <cellStyle name="20 % – uthevingsfarge 2 4 3" xfId="716" xr:uid="{E7EF465E-F53D-4B3D-A795-FAD728B3AB99}"/>
    <cellStyle name="20 % - uthevingsfarge 2 4 4" xfId="882" xr:uid="{C0CA08C3-A76D-4308-937B-318115291648}"/>
    <cellStyle name="20 % – uthevingsfarge 2 4 4" xfId="702" xr:uid="{00FCEAF5-6F48-4C43-9F2E-B7EC7AFEECAE}"/>
    <cellStyle name="20 % - uthevingsfarge 2 4 5" xfId="986" xr:uid="{E6890F7B-90EC-455A-A8E6-D2E968EFB073}"/>
    <cellStyle name="20 % – uthevingsfarge 2 4 5" xfId="452" xr:uid="{D72E6F90-C76C-49A9-B219-D5D28D743D3E}"/>
    <cellStyle name="20 % - uthevingsfarge 2 4 6" xfId="1120" xr:uid="{2C52E783-35CE-4A25-AF4B-64D048FD94F1}"/>
    <cellStyle name="20 % – uthevingsfarge 2 4 6" xfId="1006" xr:uid="{131B9595-207A-43E2-B5BC-7CBDA2B7F479}"/>
    <cellStyle name="20 % - uthevingsfarge 2 4 7" xfId="1180" xr:uid="{E1D20EB7-2854-486F-8998-3A1A9A16D1E3}"/>
    <cellStyle name="20 % – uthevingsfarge 2 4 7" xfId="1130" xr:uid="{371A6B38-44CA-4BB6-B55A-5B2A8910ACF7}"/>
    <cellStyle name="20 % - uthevingsfarge 2 4 8" xfId="1119" xr:uid="{42D3B5F8-90A1-4CA4-9C38-79D09B944A27}"/>
    <cellStyle name="20 % – uthevingsfarge 2 4 8" xfId="1174" xr:uid="{ACFF462A-CD82-44BB-93DE-3756BF907260}"/>
    <cellStyle name="20 % - uthevingsfarge 2 4 9" xfId="1286" xr:uid="{5F57C588-3846-47AF-8C34-254C0D3FBAA4}"/>
    <cellStyle name="20 % – uthevingsfarge 2 4 9" xfId="1084" xr:uid="{3765FDDF-8A2B-4632-A9E8-41030C4D01E9}"/>
    <cellStyle name="20 % – uthevingsfarge 2 5" xfId="115" xr:uid="{E7655F8D-B60B-428E-BB3F-79B596EDB9C6}"/>
    <cellStyle name="20 % – uthevingsfarge 2 5 2" xfId="425" xr:uid="{13AC7B4E-8179-4F87-A659-BC7523C3304E}"/>
    <cellStyle name="20 % – uthevingsfarge 2 6" xfId="273" xr:uid="{96881541-7A06-4C87-B76F-50C889BE9ACC}"/>
    <cellStyle name="20 % – uthevingsfarge 2 6 2" xfId="583" xr:uid="{F58D9C65-1145-4514-9D4F-81564A873B69}"/>
    <cellStyle name="20 % – uthevingsfarge 2 7" xfId="84" xr:uid="{42A4B5EC-BD00-4B6D-9794-2359E84686FA}"/>
    <cellStyle name="20 % – uthevingsfarge 2 7 2" xfId="394" xr:uid="{7F400B66-5A48-4C35-BE7E-49DD503ED0D4}"/>
    <cellStyle name="20 % – uthevingsfarge 2 8" xfId="431" xr:uid="{A1D726EC-978A-42CC-B872-F04CD4266FAA}"/>
    <cellStyle name="20 % – uthevingsfarge 2 9" xfId="739" xr:uid="{2B80D1CA-D89B-4D6E-9C85-A8A349C97ACA}"/>
    <cellStyle name="20 % – uthevingsfarge 3 10" xfId="752" xr:uid="{EAF13F94-4DBC-45AE-94D7-F63084F22D0F}"/>
    <cellStyle name="20 % – uthevingsfarge 3 11" xfId="120" xr:uid="{16ED71D6-A3C7-4D35-A7E6-675FAF80967F}"/>
    <cellStyle name="20 % - uthevingsfarge 3 2" xfId="201" xr:uid="{068DD34C-F96F-476D-981B-95ED39A5ECFE}"/>
    <cellStyle name="20 % – uthevingsfarge 3 2" xfId="50" xr:uid="{E97698E5-8D13-4DBF-8A2B-EA7BCE2EC6E9}"/>
    <cellStyle name="20 % - uthevingsfarge 3 2 10" xfId="1234" xr:uid="{E70897B5-E2A0-489A-BE9B-4FE6200C57F4}"/>
    <cellStyle name="20 % – uthevingsfarge 3 2 10" xfId="670" xr:uid="{5ED5F5F4-930C-4847-84FE-0A85AF45B1F6}"/>
    <cellStyle name="20 % - uthevingsfarge 3 2 2" xfId="229" xr:uid="{40794BD8-2167-40C9-979F-C02278EC0E21}"/>
    <cellStyle name="20 % – uthevingsfarge 3 2 2" xfId="156" xr:uid="{A5E0C682-EAE8-48CF-B3DF-F4D1439F0DF3}"/>
    <cellStyle name="20 % - uthevingsfarge 3 2 2 2" xfId="540" xr:uid="{6E3CDFA5-96C3-46BA-B313-D996691BAEEA}"/>
    <cellStyle name="20 % – uthevingsfarge 3 2 2 2" xfId="468" xr:uid="{05FD781B-F98D-429C-987A-FCD52123F715}"/>
    <cellStyle name="20 % - uthevingsfarge 3 2 2 3" xfId="847" xr:uid="{E8D2733F-5419-4DD4-BF6A-61EF2E31B8BB}"/>
    <cellStyle name="20 % – uthevingsfarge 3 2 2 3" xfId="776" xr:uid="{DCE9ED12-CBFC-47B3-87C8-DAD8C3D193CF}"/>
    <cellStyle name="20 % - uthevingsfarge 3 2 2 4" xfId="916" xr:uid="{BC10F505-EDAE-4C38-8A36-5A73370C32D2}"/>
    <cellStyle name="20 % – uthevingsfarge 3 2 2 4" xfId="803" xr:uid="{86E6D3B3-B8FE-42D6-BCAF-739300499737}"/>
    <cellStyle name="20 % - uthevingsfarge 3 2 2 5" xfId="1015" xr:uid="{D1B54AB2-559D-4F57-BD05-6E16FAC43CB1}"/>
    <cellStyle name="20 % – uthevingsfarge 3 2 2 5" xfId="709" xr:uid="{EA84D9A3-A6E3-40A7-8A33-6625F942BA8E}"/>
    <cellStyle name="20 % - uthevingsfarge 3 2 2 6" xfId="1108" xr:uid="{1E02C8F4-F78E-42C9-8B19-B6328E6E1AEE}"/>
    <cellStyle name="20 % – uthevingsfarge 3 2 2 6" xfId="949" xr:uid="{C36C41AD-59DB-4633-983E-F78E0D6ABC3B}"/>
    <cellStyle name="20 % - uthevingsfarge 3 2 2 7" xfId="1175" xr:uid="{233C61DC-D07B-4034-A7F0-40BC9A624DE9}"/>
    <cellStyle name="20 % – uthevingsfarge 3 2 2 7" xfId="1191" xr:uid="{4E50BAAB-1745-4E37-9BF2-BCF8B047984A}"/>
    <cellStyle name="20 % - uthevingsfarge 3 2 2 8" xfId="1253" xr:uid="{B90AE94A-D56F-40FD-8462-9614610AE00D}"/>
    <cellStyle name="20 % – uthevingsfarge 3 2 2 8" xfId="1227" xr:uid="{2204F913-7D76-4226-B477-C4CEC8F22907}"/>
    <cellStyle name="20 % - uthevingsfarge 3 2 2 9" xfId="1289" xr:uid="{6B5A95D6-EB15-4072-83B8-2DC8052351F2}"/>
    <cellStyle name="20 % – uthevingsfarge 3 2 2 9" xfId="1281" xr:uid="{54FFFC2B-00EE-4EBA-816F-E72891ECDE91}"/>
    <cellStyle name="20 % - uthevingsfarge 3 2 3" xfId="513" xr:uid="{1BF53B46-6EA9-4D6D-B078-44D27A43D7C6}"/>
    <cellStyle name="20 % – uthevingsfarge 3 2 3" xfId="289" xr:uid="{5332FFB1-E426-4153-81CA-1D88544A6969}"/>
    <cellStyle name="20 % – uthevingsfarge 3 2 3 2" xfId="599" xr:uid="{800C100C-02C4-4174-8866-A8D22F107B83}"/>
    <cellStyle name="20 % - uthevingsfarge 3 2 4" xfId="820" xr:uid="{52DCDDDC-9AAB-4F48-859D-8F93E08024CF}"/>
    <cellStyle name="20 % – uthevingsfarge 3 2 4" xfId="285" xr:uid="{BD0C8A86-642F-4651-8F4C-FDEA62C2DAE7}"/>
    <cellStyle name="20 % – uthevingsfarge 3 2 4 2" xfId="595" xr:uid="{70D7697D-9332-45C3-8393-EF0B58D34931}"/>
    <cellStyle name="20 % - uthevingsfarge 3 2 5" xfId="935" xr:uid="{03A069A4-11A2-49C6-A565-5BDF0F495B17}"/>
    <cellStyle name="20 % – uthevingsfarge 3 2 5" xfId="301" xr:uid="{EFE71F8F-2286-4C8F-8F67-6ADDE68F0C0D}"/>
    <cellStyle name="20 % – uthevingsfarge 3 2 5 2" xfId="611" xr:uid="{AA44A8E9-63C1-497D-98FF-3C0BB3620C8E}"/>
    <cellStyle name="20 % - uthevingsfarge 3 2 6" xfId="1033" xr:uid="{F020DDD4-B438-44C0-8891-3BB299B2BA87}"/>
    <cellStyle name="20 % – uthevingsfarge 3 2 6" xfId="360" xr:uid="{A10B42D1-D3FC-4F49-B1A6-97D642762DB1}"/>
    <cellStyle name="20 % - uthevingsfarge 3 2 7" xfId="1068" xr:uid="{A0F54ADD-4ADC-4EC1-9783-9BA74E9388BA}"/>
    <cellStyle name="20 % – uthevingsfarge 3 2 7" xfId="671" xr:uid="{BF621246-B254-4E26-9995-E9CB7F0F46DC}"/>
    <cellStyle name="20 % - uthevingsfarge 3 2 8" xfId="794" xr:uid="{005954EC-FEC0-4612-9C14-269FEF2F408D}"/>
    <cellStyle name="20 % – uthevingsfarge 3 2 8" xfId="433" xr:uid="{2A87D760-26DF-48E9-9CE8-8E4DAD674782}"/>
    <cellStyle name="20 % - uthevingsfarge 3 2 9" xfId="1217" xr:uid="{2BE144D0-4000-45B1-A89D-058E7A791322}"/>
    <cellStyle name="20 % – uthevingsfarge 3 2 9" xfId="813" xr:uid="{7D575797-0703-4E79-ACBB-668C0B6088A6}"/>
    <cellStyle name="20 % - uthevingsfarge 3 3" xfId="242" xr:uid="{46BB5EE1-E503-4C2F-AEA6-C1B800D5A9C2}"/>
    <cellStyle name="20 % – uthevingsfarge 3 3" xfId="70" xr:uid="{2EEA129B-9AD9-4137-869D-E642EFFBB241}"/>
    <cellStyle name="20 % – uthevingsfarge 3 3 10" xfId="1237" xr:uid="{21C63D0D-4C3B-4AE9-B4DD-F377B8E5CF80}"/>
    <cellStyle name="20 % - uthevingsfarge 3 3 2" xfId="553" xr:uid="{05662A2C-DA2D-433B-8285-C53309BC9847}"/>
    <cellStyle name="20 % – uthevingsfarge 3 3 2" xfId="176" xr:uid="{594CD893-D6E5-45F6-B208-E6AC01A25F3B}"/>
    <cellStyle name="20 % – uthevingsfarge 3 3 2 2" xfId="488" xr:uid="{36A1615B-1874-4705-935A-3114090CB33D}"/>
    <cellStyle name="20 % - uthevingsfarge 3 3 3" xfId="860" xr:uid="{E12DAAA3-E521-400C-9A54-72FD4F8442BB}"/>
    <cellStyle name="20 % – uthevingsfarge 3 3 3" xfId="380" xr:uid="{72657375-B102-4515-BEFC-CB449499BC51}"/>
    <cellStyle name="20 % - uthevingsfarge 3 3 4" xfId="790" xr:uid="{A9FED2FF-EB23-48D7-B120-2C5999C4612A}"/>
    <cellStyle name="20 % – uthevingsfarge 3 3 4" xfId="691" xr:uid="{29637B03-F22A-420D-B954-0BC545E29A09}"/>
    <cellStyle name="20 % - uthevingsfarge 3 3 5" xfId="797" xr:uid="{FC9CCF22-66A4-4C4F-BC56-C72C5331A828}"/>
    <cellStyle name="20 % – uthevingsfarge 3 3 5" xfId="573" xr:uid="{B84E6EA7-904C-4261-AA88-13C761757AF7}"/>
    <cellStyle name="20 % - uthevingsfarge 3 3 6" xfId="1083" xr:uid="{2C895F96-9C30-4B2C-BE5E-5C0BE35E5A5F}"/>
    <cellStyle name="20 % – uthevingsfarge 3 3 6" xfId="349" xr:uid="{CA8C080B-0BEA-4A64-B018-50665FCF3386}"/>
    <cellStyle name="20 % - uthevingsfarge 3 3 7" xfId="963" xr:uid="{513A4007-DB9E-446F-9871-A50840672142}"/>
    <cellStyle name="20 % – uthevingsfarge 3 3 7" xfId="871" xr:uid="{55C4FA14-9957-41DF-8DA6-D83ABFD6F0BD}"/>
    <cellStyle name="20 % - uthevingsfarge 3 3 8" xfId="1247" xr:uid="{25645976-299E-421D-8F53-878B0B77A171}"/>
    <cellStyle name="20 % – uthevingsfarge 3 3 8" xfId="1115" xr:uid="{2E2D5348-1E0A-47C3-9832-37FE20B85839}"/>
    <cellStyle name="20 % - uthevingsfarge 3 3 9" xfId="1132" xr:uid="{D2C61837-6BD5-4C67-A984-9D5D08E90814}"/>
    <cellStyle name="20 % – uthevingsfarge 3 3 9" xfId="711" xr:uid="{6636E73E-39C3-435A-8B93-85166B6FB155}"/>
    <cellStyle name="20 % - uthevingsfarge 3 4" xfId="215" xr:uid="{2918F3F5-42F3-47B2-9084-ADF309129A94}"/>
    <cellStyle name="20 % – uthevingsfarge 3 4" xfId="99" xr:uid="{AF7ACFFD-8D57-43B4-8F86-8A16FEC51404}"/>
    <cellStyle name="20 % - uthevingsfarge 3 4 2" xfId="526" xr:uid="{DE169015-DD3F-4F84-B6A6-4075C9EF33C1}"/>
    <cellStyle name="20 % – uthevingsfarge 3 4 2" xfId="409" xr:uid="{7686D068-BAE1-4F91-BC91-A10FDE93E247}"/>
    <cellStyle name="20 % - uthevingsfarge 3 4 3" xfId="834" xr:uid="{3F0F4FBA-97E9-41D7-A7E8-D8BD3563C662}"/>
    <cellStyle name="20 % – uthevingsfarge 3 4 3" xfId="719" xr:uid="{471605A3-7FB4-4C42-B86F-1DF627C779EB}"/>
    <cellStyle name="20 % - uthevingsfarge 3 4 4" xfId="921" xr:uid="{D1A9FB77-CBE6-42DC-8B60-B874D85ACE95}"/>
    <cellStyle name="20 % – uthevingsfarge 3 4 4" xfId="758" xr:uid="{3A6F1B0D-7BB8-47E6-9E18-928EE9990065}"/>
    <cellStyle name="20 % - uthevingsfarge 3 4 5" xfId="1019" xr:uid="{E820E9DF-74A3-43FD-9013-9C97F4F03A4F}"/>
    <cellStyle name="20 % – uthevingsfarge 3 4 5" xfId="875" xr:uid="{B647188C-9C71-416A-A7F7-7D0752878573}"/>
    <cellStyle name="20 % - uthevingsfarge 3 4 6" xfId="1103" xr:uid="{3F3D8A93-1F88-4F39-B597-F2FC678FA41B}"/>
    <cellStyle name="20 % – uthevingsfarge 3 4 6" xfId="944" xr:uid="{5F029728-1001-46F1-87C9-6517DD131216}"/>
    <cellStyle name="20 % - uthevingsfarge 3 4 7" xfId="1177" xr:uid="{525B4331-1287-4E2F-9FA5-23D14AF95641}"/>
    <cellStyle name="20 % – uthevingsfarge 3 4 7" xfId="734" xr:uid="{56CFC8CB-FFEE-4BBA-9831-3725D1CE547C}"/>
    <cellStyle name="20 % - uthevingsfarge 3 4 8" xfId="1250" xr:uid="{BE4BE2D6-0888-4C3A-83BE-1B3EE919EF01}"/>
    <cellStyle name="20 % – uthevingsfarge 3 4 8" xfId="1122" xr:uid="{CB4C7FF5-EC85-4492-9888-4099318EA4A3}"/>
    <cellStyle name="20 % - uthevingsfarge 3 4 9" xfId="737" xr:uid="{74B20DFC-158A-4E0B-AD69-BE057220B7FD}"/>
    <cellStyle name="20 % – uthevingsfarge 3 4 9" xfId="1219" xr:uid="{796A1657-8937-4A8A-9975-4D8E64DF2204}"/>
    <cellStyle name="20 % – uthevingsfarge 3 5" xfId="114" xr:uid="{31E36E7A-3731-495E-8A8E-7F42BE5D5358}"/>
    <cellStyle name="20 % – uthevingsfarge 3 5 2" xfId="424" xr:uid="{8DC3D76A-8E52-43A1-B929-50AEEE2C0FCF}"/>
    <cellStyle name="20 % – uthevingsfarge 3 6" xfId="271" xr:uid="{7DA4A300-4261-4DB4-8057-FE41F890A5EA}"/>
    <cellStyle name="20 % – uthevingsfarge 3 6 2" xfId="581" xr:uid="{6487C106-F9AB-4853-A150-03CCDFE19949}"/>
    <cellStyle name="20 % – uthevingsfarge 3 7" xfId="304" xr:uid="{AE03D93C-D4AF-4BCF-BE9B-DA385C7D7309}"/>
    <cellStyle name="20 % – uthevingsfarge 3 7 2" xfId="614" xr:uid="{F6D135E0-0564-4254-A31D-DA8FE8911FE9}"/>
    <cellStyle name="20 % – uthevingsfarge 3 8" xfId="430" xr:uid="{522BC483-95ED-4FE9-A081-20DE4AE713AA}"/>
    <cellStyle name="20 % – uthevingsfarge 3 9" xfId="738" xr:uid="{4CFCB73A-AE0D-49DD-ACA2-EAEBE03672A3}"/>
    <cellStyle name="20 % – uthevingsfarge 4 10" xfId="751" xr:uid="{D120596E-272E-426E-ADDC-5623F1541029}"/>
    <cellStyle name="20 % – uthevingsfarge 4 11" xfId="128" xr:uid="{D41986BB-1F52-47D8-B30E-39372D9EF484}"/>
    <cellStyle name="20 % - uthevingsfarge 4 2" xfId="203" xr:uid="{EFC49AE5-4B0F-4031-A3BF-CD96665F2669}"/>
    <cellStyle name="20 % – uthevingsfarge 4 2" xfId="53" xr:uid="{5D44F5B4-47A0-467E-A3E9-4EC055BC5136}"/>
    <cellStyle name="20 % - uthevingsfarge 4 2 10" xfId="1296" xr:uid="{71DA7E6D-A546-4F17-9660-CE300484B7FD}"/>
    <cellStyle name="20 % – uthevingsfarge 4 2 10" xfId="750" xr:uid="{8EBD8F5D-C686-45B9-A2BF-4A36EC00DEAE}"/>
    <cellStyle name="20 % - uthevingsfarge 4 2 2" xfId="231" xr:uid="{3B0CD123-9E33-456B-B2CA-D01DC4C06D22}"/>
    <cellStyle name="20 % – uthevingsfarge 4 2 2" xfId="159" xr:uid="{5F39C5EC-CD51-4243-9A50-28A10A70F3AD}"/>
    <cellStyle name="20 % - uthevingsfarge 4 2 2 2" xfId="542" xr:uid="{80B1E97C-D63F-4A70-BE4F-51E57A221C69}"/>
    <cellStyle name="20 % – uthevingsfarge 4 2 2 2" xfId="471" xr:uid="{8530E393-5285-4B0B-9B2A-097B048F5D82}"/>
    <cellStyle name="20 % - uthevingsfarge 4 2 2 3" xfId="849" xr:uid="{BEC63180-6D57-4533-B164-C836A5997C23}"/>
    <cellStyle name="20 % – uthevingsfarge 4 2 2 3" xfId="779" xr:uid="{E78AF597-2369-42EE-9337-78692CB460F0}"/>
    <cellStyle name="20 % - uthevingsfarge 4 2 2 4" xfId="904" xr:uid="{7E51CB14-531A-40F2-8680-6CDC17CA91D8}"/>
    <cellStyle name="20 % – uthevingsfarge 4 2 2 4" xfId="911" xr:uid="{85D7A80D-38F4-4D29-B34E-24B6BD7F623E}"/>
    <cellStyle name="20 % - uthevingsfarge 4 2 2 5" xfId="1004" xr:uid="{F7B97A75-7276-4F8C-9AB0-3CB8EC1268B2}"/>
    <cellStyle name="20 % – uthevingsfarge 4 2 2 5" xfId="1011" xr:uid="{3991EF17-3557-4582-8730-A6AB4D5F771C}"/>
    <cellStyle name="20 % - uthevingsfarge 4 2 2 6" xfId="1099" xr:uid="{754149FD-A58F-4F08-A61D-A5ED86EC1F73}"/>
    <cellStyle name="20 % – uthevingsfarge 4 2 2 6" xfId="1102" xr:uid="{F9637307-21A7-4F48-A685-EC2BD389F64F}"/>
    <cellStyle name="20 % - uthevingsfarge 4 2 2 7" xfId="1186" xr:uid="{FC26035C-9C6A-4527-8A3F-7A3A67AF7D5C}"/>
    <cellStyle name="20 % – uthevingsfarge 4 2 2 7" xfId="1197" xr:uid="{14D570DD-16BE-4AE8-A4DF-CF3D9B23F1C2}"/>
    <cellStyle name="20 % - uthevingsfarge 4 2 2 8" xfId="1075" xr:uid="{26B4D28F-1B1C-4F96-8B90-68B2F683BCBE}"/>
    <cellStyle name="20 % – uthevingsfarge 4 2 2 8" xfId="1252" xr:uid="{F13BBC32-A8ED-434A-8995-1F5EEF9EE6A1}"/>
    <cellStyle name="20 % - uthevingsfarge 4 2 2 9" xfId="1284" xr:uid="{4A5FA6CC-ABB6-4413-8A63-7B54C78B6BF1}"/>
    <cellStyle name="20 % – uthevingsfarge 4 2 2 9" xfId="1279" xr:uid="{C2AF81C7-B645-40BA-BCB7-C69547C18DF6}"/>
    <cellStyle name="20 % - uthevingsfarge 4 2 3" xfId="515" xr:uid="{106B066D-7E82-4366-AE09-7240475D1FF6}"/>
    <cellStyle name="20 % – uthevingsfarge 4 2 3" xfId="292" xr:uid="{4CBBDF99-0BE7-45A7-A8E6-115F7FC778AA}"/>
    <cellStyle name="20 % – uthevingsfarge 4 2 3 2" xfId="602" xr:uid="{D02C8E76-8498-4EE1-AD3C-98A95B167D6D}"/>
    <cellStyle name="20 % - uthevingsfarge 4 2 4" xfId="822" xr:uid="{981E53DF-A446-4739-A98D-6FA33BFCA0B2}"/>
    <cellStyle name="20 % – uthevingsfarge 4 2 4" xfId="314" xr:uid="{5A02F199-1730-4C54-959B-C776B33CDCC9}"/>
    <cellStyle name="20 % – uthevingsfarge 4 2 4 2" xfId="624" xr:uid="{1A873A4F-C09B-437B-B3C7-14CA4DE8AA84}"/>
    <cellStyle name="20 % - uthevingsfarge 4 2 5" xfId="934" xr:uid="{449E4ACE-08C7-4237-8E65-E11752EA1394}"/>
    <cellStyle name="20 % – uthevingsfarge 4 2 5" xfId="303" xr:uid="{0755CD22-571B-46C7-81DA-35185374BDC3}"/>
    <cellStyle name="20 % – uthevingsfarge 4 2 5 2" xfId="613" xr:uid="{C33E295D-1508-456A-AE18-0B28D59D12C9}"/>
    <cellStyle name="20 % - uthevingsfarge 4 2 6" xfId="1032" xr:uid="{49424DAF-506F-4218-9B60-9C0FD5AF892E}"/>
    <cellStyle name="20 % – uthevingsfarge 4 2 6" xfId="363" xr:uid="{D27B1A7F-8229-45F2-A137-82EF9613862B}"/>
    <cellStyle name="20 % - uthevingsfarge 4 2 7" xfId="1067" xr:uid="{866A3E88-F528-4C1A-AFBE-897236BAC8D6}"/>
    <cellStyle name="20 % – uthevingsfarge 4 2 7" xfId="674" xr:uid="{33BC34A5-BD48-413C-966E-B6D666B0A03E}"/>
    <cellStyle name="20 % - uthevingsfarge 4 2 8" xfId="964" xr:uid="{0F11FD89-5E42-4E72-9F82-14373F540531}"/>
    <cellStyle name="20 % – uthevingsfarge 4 2 8" xfId="855" xr:uid="{3672ED5F-F3A8-4E74-81B8-D8134E69F7F2}"/>
    <cellStyle name="20 % - uthevingsfarge 4 2 9" xfId="1148" xr:uid="{D550CFF6-A90E-4DDA-BB51-7878756C14E5}"/>
    <cellStyle name="20 % – uthevingsfarge 4 2 9" xfId="764" xr:uid="{5313AA64-7D1C-4F61-BD78-8DA48112E882}"/>
    <cellStyle name="20 % - uthevingsfarge 4 3" xfId="244" xr:uid="{A72B555F-BD76-48D6-B040-32B704F679C8}"/>
    <cellStyle name="20 % – uthevingsfarge 4 3" xfId="73" xr:uid="{3A702C7F-3DAC-4558-8CD0-1EA49088BCC6}"/>
    <cellStyle name="20 % – uthevingsfarge 4 3 10" xfId="1172" xr:uid="{B70CD192-D111-40FA-81F6-F71CFFFA83B5}"/>
    <cellStyle name="20 % - uthevingsfarge 4 3 2" xfId="555" xr:uid="{600CE6A6-3C8B-412F-9B2C-6AF8153C9EED}"/>
    <cellStyle name="20 % – uthevingsfarge 4 3 2" xfId="179" xr:uid="{A0A170A8-65CC-4592-96B6-4081FC188B91}"/>
    <cellStyle name="20 % – uthevingsfarge 4 3 2 2" xfId="491" xr:uid="{8EADCD61-31E7-4FEC-9A78-5243AD854E43}"/>
    <cellStyle name="20 % - uthevingsfarge 4 3 3" xfId="862" xr:uid="{4FCB9BB0-A9F2-46ED-A863-1DBC6F474836}"/>
    <cellStyle name="20 % – uthevingsfarge 4 3 3" xfId="383" xr:uid="{27076BB7-97B5-473E-A534-07E1B05CC30E}"/>
    <cellStyle name="20 % - uthevingsfarge 4 3 4" xfId="891" xr:uid="{F837D1B4-DCAD-4E14-8BC1-8C0F61492C0F}"/>
    <cellStyle name="20 % – uthevingsfarge 4 3 4" xfId="694" xr:uid="{65CD7FF8-19C0-4F6F-961C-01C25F09B803}"/>
    <cellStyle name="20 % - uthevingsfarge 4 3 5" xfId="993" xr:uid="{7A074CEC-5B3B-4683-BA6B-8B8FC702888B}"/>
    <cellStyle name="20 % – uthevingsfarge 4 3 5" xfId="808" xr:uid="{A1FC8B74-0D4A-4530-83BA-3CEE516022E5}"/>
    <cellStyle name="20 % - uthevingsfarge 4 3 6" xfId="1005" xr:uid="{2DAE2EC7-3265-4C36-BF38-923D89F42446}"/>
    <cellStyle name="20 % – uthevingsfarge 4 3 6" xfId="445" xr:uid="{78AD47F2-CFE4-4F89-A515-201855BE4528}"/>
    <cellStyle name="20 % - uthevingsfarge 4 3 7" xfId="1129" xr:uid="{9CF3E3E9-CAB2-426B-9372-2F13694E0A93}"/>
    <cellStyle name="20 % – uthevingsfarge 4 3 7" xfId="1139" xr:uid="{1FB0E3A1-5298-4095-B90A-D9FB15CFD063}"/>
    <cellStyle name="20 % - uthevingsfarge 4 3 8" xfId="956" xr:uid="{E55F13F2-1298-4FEB-98E7-A965130AE359}"/>
    <cellStyle name="20 % – uthevingsfarge 4 3 8" xfId="1209" xr:uid="{00324ABD-6EF5-4DD0-B2C3-9EC2CB8C5C96}"/>
    <cellStyle name="20 % - uthevingsfarge 4 3 9" xfId="1273" xr:uid="{5E543808-519E-475F-BD5D-747C595A852C}"/>
    <cellStyle name="20 % – uthevingsfarge 4 3 9" xfId="1271" xr:uid="{D2435168-805F-4CEA-B9A6-6F162904082A}"/>
    <cellStyle name="20 % - uthevingsfarge 4 4" xfId="217" xr:uid="{F8A3C551-6CBC-4C3C-BB17-0A23F77AB0BD}"/>
    <cellStyle name="20 % – uthevingsfarge 4 4" xfId="103" xr:uid="{F488AE52-3595-4BF7-989A-A0D9D2F27271}"/>
    <cellStyle name="20 % - uthevingsfarge 4 4 2" xfId="528" xr:uid="{5749989B-FC29-4B6A-84AF-236792657F4E}"/>
    <cellStyle name="20 % – uthevingsfarge 4 4 2" xfId="413" xr:uid="{14FA0A6C-75BD-4FB8-BFCB-64778987A03D}"/>
    <cellStyle name="20 % - uthevingsfarge 4 4 3" xfId="836" xr:uid="{7DAD12EC-99AC-48D2-B46F-9C7577B60BAE}"/>
    <cellStyle name="20 % – uthevingsfarge 4 4 3" xfId="722" xr:uid="{0FBD960E-4643-4324-9523-FCC383629A61}"/>
    <cellStyle name="20 % - uthevingsfarge 4 4 4" xfId="910" xr:uid="{C7390826-4F3B-498A-8477-10A5225FD9C6}"/>
    <cellStyle name="20 % – uthevingsfarge 4 4 4" xfId="699" xr:uid="{532CE2CB-8AB9-40F3-A3F1-12448CC8697E}"/>
    <cellStyle name="20 % - uthevingsfarge 4 4 5" xfId="1010" xr:uid="{CDB5E656-2124-4EE3-A592-ABF2DFAB7710}"/>
    <cellStyle name="20 % – uthevingsfarge 4 4 5" xfId="807" xr:uid="{F4CBEEB3-3C68-40C6-A826-0F0BD146A151}"/>
    <cellStyle name="20 % - uthevingsfarge 4 4 6" xfId="1101" xr:uid="{1FA7A33C-E5E9-47A3-8358-9E0D59FEB931}"/>
    <cellStyle name="20 % – uthevingsfarge 4 4 6" xfId="1003" xr:uid="{C546F66F-53FB-4ACA-9003-9F0660D9E99A}"/>
    <cellStyle name="20 % - uthevingsfarge 4 4 7" xfId="1157" xr:uid="{A15BD1F7-625E-49D9-96B1-C28B88E36BD6}"/>
    <cellStyle name="20 % – uthevingsfarge 4 4 7" xfId="1071" xr:uid="{2FB5242A-9B91-4FD8-86BF-0D1CF25737A8}"/>
    <cellStyle name="20 % - uthevingsfarge 4 4 8" xfId="1228" xr:uid="{D5AA1E4C-7760-4B98-81C8-73E154D96586}"/>
    <cellStyle name="20 % – uthevingsfarge 4 4 8" xfId="1193" xr:uid="{E9B274D5-34D7-4BD7-B14F-900D0B9E1E85}"/>
    <cellStyle name="20 % - uthevingsfarge 4 4 9" xfId="1274" xr:uid="{4B2A18B0-80B6-4514-B068-041A59630EE2}"/>
    <cellStyle name="20 % – uthevingsfarge 4 4 9" xfId="1239" xr:uid="{EB727DF7-901C-44A1-9FEF-AA0A57F3A0A8}"/>
    <cellStyle name="20 % – uthevingsfarge 4 5" xfId="265" xr:uid="{BED5D05E-CA65-464B-8954-29D917BD4DBF}"/>
    <cellStyle name="20 % – uthevingsfarge 4 5 2" xfId="575" xr:uid="{2AE5CD43-CB79-45E0-8E37-285DF7548FA9}"/>
    <cellStyle name="20 % – uthevingsfarge 4 6" xfId="281" xr:uid="{5B543DAC-8856-43A0-AE1A-928614A2E7A6}"/>
    <cellStyle name="20 % – uthevingsfarge 4 6 2" xfId="591" xr:uid="{4B161210-30FD-4C15-9C08-3647ED1A69C7}"/>
    <cellStyle name="20 % – uthevingsfarge 4 7" xfId="307" xr:uid="{44D504B5-6D91-4965-9E73-5CA583C91BA6}"/>
    <cellStyle name="20 % – uthevingsfarge 4 7 2" xfId="617" xr:uid="{FFFB16A4-EEE2-470B-B53C-87D9D7066720}"/>
    <cellStyle name="20 % – uthevingsfarge 4 8" xfId="439" xr:uid="{D88C7D95-10AE-433F-9A24-4AAEDA6C6426}"/>
    <cellStyle name="20 % – uthevingsfarge 4 9" xfId="747" xr:uid="{06784A86-A48C-4B1D-9419-F5245AAB871C}"/>
    <cellStyle name="20 % – uthevingsfarge 5 10" xfId="715" xr:uid="{127B7D38-DD31-442B-B6F7-A359BC31BF70}"/>
    <cellStyle name="20 % – uthevingsfarge 5 11" xfId="127" xr:uid="{37BEB047-417F-43CF-8F81-1735623CDEAC}"/>
    <cellStyle name="20 % - uthevingsfarge 5 2" xfId="205" xr:uid="{65010DAA-B4E2-4891-8DC5-185FC13D1CC0}"/>
    <cellStyle name="20 % – uthevingsfarge 5 2" xfId="56" xr:uid="{6857D2F5-A1DF-43DA-83D1-1844CBB198A7}"/>
    <cellStyle name="20 % - uthevingsfarge 5 2 10" xfId="1181" xr:uid="{FF14A56A-DAC2-4338-ACED-C617F6E09789}"/>
    <cellStyle name="20 % – uthevingsfarge 5 2 10" xfId="917" xr:uid="{8503E14D-2AC8-4B36-92F6-073B56287925}"/>
    <cellStyle name="20 % - uthevingsfarge 5 2 2" xfId="233" xr:uid="{ADF23C73-8D7F-4B9C-9CC5-29C199A10F08}"/>
    <cellStyle name="20 % – uthevingsfarge 5 2 2" xfId="162" xr:uid="{89115D0B-F7EB-4654-B72F-4DD8A9EB4420}"/>
    <cellStyle name="20 % - uthevingsfarge 5 2 2 2" xfId="544" xr:uid="{D4C83A48-BECD-4292-884C-10DECD959301}"/>
    <cellStyle name="20 % – uthevingsfarge 5 2 2 2" xfId="474" xr:uid="{6D8A3B40-1F16-4D9C-9C82-5EE446634B43}"/>
    <cellStyle name="20 % - uthevingsfarge 5 2 2 3" xfId="851" xr:uid="{36E45BE1-5E17-4271-839B-8984881D5A36}"/>
    <cellStyle name="20 % – uthevingsfarge 5 2 2 3" xfId="782" xr:uid="{4A90F753-F16D-412E-BEDF-A882D30353AF}"/>
    <cellStyle name="20 % - uthevingsfarge 5 2 2 4" xfId="888" xr:uid="{F2AD447E-2E55-4E99-A684-32E37F4D4EC0}"/>
    <cellStyle name="20 % – uthevingsfarge 5 2 2 4" xfId="881" xr:uid="{A11E0950-4564-46C9-998D-2545F1F2016F}"/>
    <cellStyle name="20 % - uthevingsfarge 5 2 2 5" xfId="991" xr:uid="{5A4F742E-D0F9-480F-8A79-A9B95DE4907A}"/>
    <cellStyle name="20 % – uthevingsfarge 5 2 2 5" xfId="985" xr:uid="{89339F0E-A32C-482D-9679-51C25011A2E3}"/>
    <cellStyle name="20 % - uthevingsfarge 5 2 2 6" xfId="1109" xr:uid="{735C9132-1F8D-4D27-9DE7-B0B2D6A3FA58}"/>
    <cellStyle name="20 % – uthevingsfarge 5 2 2 6" xfId="791" xr:uid="{A8D7B009-77AC-4C92-BB1B-8A0A525C4846}"/>
    <cellStyle name="20 % - uthevingsfarge 5 2 2 7" xfId="1042" xr:uid="{1726B9A5-3FD5-4996-B691-5D4EBE4A01CE}"/>
    <cellStyle name="20 % – uthevingsfarge 5 2 2 7" xfId="947" xr:uid="{9FA76DDB-891C-42B5-95A9-1BBC49A52814}"/>
    <cellStyle name="20 % - uthevingsfarge 5 2 2 8" xfId="1249" xr:uid="{D8443450-4511-4BCA-AE0F-1D431BBA739B}"/>
    <cellStyle name="20 % – uthevingsfarge 5 2 2 8" xfId="1203" xr:uid="{43E82118-4B89-42D5-B206-BD6A0388317F}"/>
    <cellStyle name="20 % - uthevingsfarge 5 2 2 9" xfId="1151" xr:uid="{9EABF6A9-E2A1-48A9-9C24-77B92BDA7A06}"/>
    <cellStyle name="20 % – uthevingsfarge 5 2 2 9" xfId="876" xr:uid="{8C340D1C-6480-416D-A691-A5407AAFB841}"/>
    <cellStyle name="20 % - uthevingsfarge 5 2 3" xfId="517" xr:uid="{A96C9DFD-D2C0-43BF-BFCE-E9A3309581F1}"/>
    <cellStyle name="20 % – uthevingsfarge 5 2 3" xfId="295" xr:uid="{3659803C-5A2E-45A6-96E0-960BC98F61B5}"/>
    <cellStyle name="20 % – uthevingsfarge 5 2 3 2" xfId="605" xr:uid="{33F4FFE8-D186-4867-AC8A-F4F24D094BB3}"/>
    <cellStyle name="20 % - uthevingsfarge 5 2 4" xfId="824" xr:uid="{73C0D81A-A91E-4D7D-A125-1BE9EB099554}"/>
    <cellStyle name="20 % – uthevingsfarge 5 2 4" xfId="312" xr:uid="{B43DFF83-CFF4-4CF8-916F-9A9CC2E65293}"/>
    <cellStyle name="20 % – uthevingsfarge 5 2 4 2" xfId="622" xr:uid="{0D66741F-DCC5-427F-A69C-450600029EA2}"/>
    <cellStyle name="20 % - uthevingsfarge 5 2 5" xfId="710" xr:uid="{8DA3D579-35F1-4F1E-A650-26DC7CBB2E0E}"/>
    <cellStyle name="20 % – uthevingsfarge 5 2 5" xfId="306" xr:uid="{1136EB08-2700-4015-987F-DD8997386542}"/>
    <cellStyle name="20 % – uthevingsfarge 5 2 5 2" xfId="616" xr:uid="{43E99DC0-C73D-493F-8EFB-CD2E91430C6E}"/>
    <cellStyle name="20 % - uthevingsfarge 5 2 6" xfId="948" xr:uid="{2F5ED0FD-E2B4-4D13-BF68-658F7A79CAA3}"/>
    <cellStyle name="20 % – uthevingsfarge 5 2 6" xfId="366" xr:uid="{115A149D-C6AD-4C47-A550-961AFA1AEE5A}"/>
    <cellStyle name="20 % - uthevingsfarge 5 2 7" xfId="1066" xr:uid="{E87D7B24-5B26-4C9B-B3EC-FE9613BE706B}"/>
    <cellStyle name="20 % – uthevingsfarge 5 2 7" xfId="677" xr:uid="{E19C7F39-1EB9-46C1-91B7-D585A1D3F930}"/>
    <cellStyle name="20 % - uthevingsfarge 5 2 8" xfId="1046" xr:uid="{174D5BFF-F4D4-4329-9504-C3C6672B71B0}"/>
    <cellStyle name="20 % – uthevingsfarge 5 2 8" xfId="684" xr:uid="{0FE90346-BEAC-4FCE-BB58-04C0843CBFFD}"/>
    <cellStyle name="20 % - uthevingsfarge 5 2 9" xfId="998" xr:uid="{DAA50512-AD47-48EF-83B2-CC1C02796BBB}"/>
    <cellStyle name="20 % – uthevingsfarge 5 2 9" xfId="736" xr:uid="{026939AE-0602-40E7-A653-F6D774CAE89A}"/>
    <cellStyle name="20 % - uthevingsfarge 5 3" xfId="246" xr:uid="{57EC8C54-D224-4FF8-8F4C-F37E600E896B}"/>
    <cellStyle name="20 % – uthevingsfarge 5 3" xfId="76" xr:uid="{44519CF3-605A-4F32-8661-EF58D8120B9B}"/>
    <cellStyle name="20 % – uthevingsfarge 5 3 10" xfId="1053" xr:uid="{F68BDDA2-648B-4D9F-9DCB-6C38967F9643}"/>
    <cellStyle name="20 % - uthevingsfarge 5 3 2" xfId="557" xr:uid="{8BDBB6C5-6C42-42AE-8C6A-7B580EB9268B}"/>
    <cellStyle name="20 % – uthevingsfarge 5 3 2" xfId="182" xr:uid="{4BF2FD48-7DB2-4799-BFC9-FD8088E43440}"/>
    <cellStyle name="20 % – uthevingsfarge 5 3 2 2" xfId="494" xr:uid="{9511ED49-D748-46B2-9E38-432F2645B620}"/>
    <cellStyle name="20 % - uthevingsfarge 5 3 3" xfId="864" xr:uid="{82F0C1DA-F2D7-4CCB-8484-9A5EC3F167B1}"/>
    <cellStyle name="20 % – uthevingsfarge 5 3 3" xfId="386" xr:uid="{A9410D83-068E-4CAB-88BA-685FDB50793F}"/>
    <cellStyle name="20 % - uthevingsfarge 5 3 4" xfId="508" xr:uid="{21A2DB6D-EE3C-4483-A23D-B29836EC2292}"/>
    <cellStyle name="20 % – uthevingsfarge 5 3 4" xfId="697" xr:uid="{2D37F0DF-AE31-4201-A163-9F63616060F2}"/>
    <cellStyle name="20 % - uthevingsfarge 5 3 5" xfId="968" xr:uid="{030E8E51-9663-44A8-A950-B68A4275E8F5}"/>
    <cellStyle name="20 % – uthevingsfarge 5 3 5" xfId="951" xr:uid="{2A8BE477-212A-4FA5-8CCE-BF0877C7F3A5}"/>
    <cellStyle name="20 % - uthevingsfarge 5 3 6" xfId="976" xr:uid="{29F447AA-F3E9-47DF-94C9-979EAFD70AD3}"/>
    <cellStyle name="20 % – uthevingsfarge 5 3 6" xfId="1047" xr:uid="{92692D6F-4C4E-4B2B-8114-687909314114}"/>
    <cellStyle name="20 % - uthevingsfarge 5 3 7" xfId="965" xr:uid="{A4BB0BC1-2C89-4D9E-A267-B3DB0B62942B}"/>
    <cellStyle name="20 % – uthevingsfarge 5 3 7" xfId="693" xr:uid="{41FD8A72-ED49-45C6-B5B4-7B65326F28F8}"/>
    <cellStyle name="20 % - uthevingsfarge 5 3 8" xfId="1245" xr:uid="{0619876A-222F-4C9A-9413-31D7A28469C8}"/>
    <cellStyle name="20 % – uthevingsfarge 5 3 8" xfId="1143" xr:uid="{9C4ECE51-AE6F-45A8-9508-DB28DBFE0108}"/>
    <cellStyle name="20 % - uthevingsfarge 5 3 9" xfId="1302" xr:uid="{02E73DBE-9966-4C92-A245-85ADFB5CE13B}"/>
    <cellStyle name="20 % – uthevingsfarge 5 3 9" xfId="1214" xr:uid="{4DEDCA94-D9A7-471A-A00B-1D3B0293E0B7}"/>
    <cellStyle name="20 % - uthevingsfarge 5 4" xfId="219" xr:uid="{3E045252-DB27-46A1-829C-5C4B65617AFC}"/>
    <cellStyle name="20 % – uthevingsfarge 5 4" xfId="106" xr:uid="{944EC3D8-A3E3-42D8-A7F3-EDD0986C0BAF}"/>
    <cellStyle name="20 % - uthevingsfarge 5 4 2" xfId="530" xr:uid="{484A9F5E-426D-4ADA-8629-0D720182EAC5}"/>
    <cellStyle name="20 % – uthevingsfarge 5 4 2" xfId="416" xr:uid="{CC0B80F2-3CDC-4D97-B0FF-AF9786C069FC}"/>
    <cellStyle name="20 % - uthevingsfarge 5 4 3" xfId="838" xr:uid="{BD77BF6A-787D-43DE-970F-7063E85189C8}"/>
    <cellStyle name="20 % – uthevingsfarge 5 4 3" xfId="725" xr:uid="{0813C38F-F284-4E90-8939-292A54D0FEAE}"/>
    <cellStyle name="20 % - uthevingsfarge 5 4 4" xfId="896" xr:uid="{6FB01740-61F4-4EDD-93ED-59A83A73C593}"/>
    <cellStyle name="20 % – uthevingsfarge 5 4 4" xfId="761" xr:uid="{FD5F10D6-19F6-4CA9-B852-A3C45DD329B8}"/>
    <cellStyle name="20 % - uthevingsfarge 5 4 5" xfId="997" xr:uid="{B44FBDF4-7AD6-4C31-AFFA-B33F82CB1880}"/>
    <cellStyle name="20 % – uthevingsfarge 5 4 5" xfId="942" xr:uid="{5A562B9C-966F-44BF-AADE-5D11A93D0A37}"/>
    <cellStyle name="20 % - uthevingsfarge 5 4 6" xfId="1079" xr:uid="{5E6378CA-E6CF-42CA-81BA-79423C51BC9C}"/>
    <cellStyle name="20 % – uthevingsfarge 5 4 6" xfId="842" xr:uid="{91E104D2-5D27-4296-8A7A-575673293917}"/>
    <cellStyle name="20 % - uthevingsfarge 5 4 7" xfId="1187" xr:uid="{CEE1C69B-BF78-45C2-A3C8-5B9F7F64B0A9}"/>
    <cellStyle name="20 % – uthevingsfarge 5 4 7" xfId="1089" xr:uid="{39CFE93B-355C-4BDD-80A4-1FD5D683649E}"/>
    <cellStyle name="20 % - uthevingsfarge 5 4 8" xfId="1256" xr:uid="{87AB51FF-7C55-4976-8982-2AAF789CC964}"/>
    <cellStyle name="20 % – uthevingsfarge 5 4 8" xfId="1073" xr:uid="{93DA0B24-61A7-49C2-ACA3-0DF28DED5E48}"/>
    <cellStyle name="20 % - uthevingsfarge 5 4 9" xfId="1208" xr:uid="{56C163E0-84C1-4B67-B3D8-994A8516874E}"/>
    <cellStyle name="20 % – uthevingsfarge 5 4 9" xfId="1043" xr:uid="{AD5F8F8B-B1F6-4966-A005-CBC483EC629F}"/>
    <cellStyle name="20 % – uthevingsfarge 5 5" xfId="267" xr:uid="{8D2EA702-0BB6-41DE-849E-90F550CAB68E}"/>
    <cellStyle name="20 % – uthevingsfarge 5 5 2" xfId="577" xr:uid="{F7A84A70-7711-45A3-903C-910977039AFA}"/>
    <cellStyle name="20 % – uthevingsfarge 5 6" xfId="309" xr:uid="{9F9CF244-E518-4EA3-9E2C-650C57C15BAC}"/>
    <cellStyle name="20 % – uthevingsfarge 5 6 2" xfId="619" xr:uid="{10A75074-9CD9-495A-B1F2-244C079AB05C}"/>
    <cellStyle name="20 % – uthevingsfarge 5 7" xfId="294" xr:uid="{0330CAD1-4EE0-4BDD-B28E-ADF9EB8FEEE2}"/>
    <cellStyle name="20 % – uthevingsfarge 5 7 2" xfId="604" xr:uid="{479F229B-9BA7-4399-9771-641E68A46B4A}"/>
    <cellStyle name="20 % – uthevingsfarge 5 8" xfId="438" xr:uid="{8E11233E-683F-408C-B0C2-606C1E0958CB}"/>
    <cellStyle name="20 % – uthevingsfarge 5 9" xfId="746" xr:uid="{648AC5A3-3E04-41C7-A050-A48F25399BE5}"/>
    <cellStyle name="20 % – uthevingsfarge 6 10" xfId="775" xr:uid="{93C1F488-A120-4FC8-8DDD-D4596AB117C2}"/>
    <cellStyle name="20 % – uthevingsfarge 6 11" xfId="125" xr:uid="{53FA121C-B5C2-431D-B001-ABAE89217DD9}"/>
    <cellStyle name="20 % - uthevingsfarge 6 2" xfId="207" xr:uid="{950203F8-13C2-4059-99D5-45C2144196C7}"/>
    <cellStyle name="20 % – uthevingsfarge 6 2" xfId="59" xr:uid="{CDA13502-6430-4A8C-89D5-5CF6BB42C011}"/>
    <cellStyle name="20 % - uthevingsfarge 6 2 10" xfId="1294" xr:uid="{C0253C9C-9A55-4D3E-BAB2-B3772920A47A}"/>
    <cellStyle name="20 % – uthevingsfarge 6 2 10" xfId="1141" xr:uid="{D5F31551-7AD3-4959-A044-0FA6BB7A11A5}"/>
    <cellStyle name="20 % - uthevingsfarge 6 2 2" xfId="235" xr:uid="{AA23A708-2C70-4848-B004-A13AE0ECC6AD}"/>
    <cellStyle name="20 % – uthevingsfarge 6 2 2" xfId="165" xr:uid="{B7B3FE32-820D-4222-A1B6-A4C84B4F217F}"/>
    <cellStyle name="20 % - uthevingsfarge 6 2 2 2" xfId="546" xr:uid="{6414662B-4E1D-42A6-96BB-75F57430866C}"/>
    <cellStyle name="20 % – uthevingsfarge 6 2 2 2" xfId="477" xr:uid="{707C0057-B7EE-4EBE-99AD-B1402497D617}"/>
    <cellStyle name="20 % - uthevingsfarge 6 2 2 3" xfId="853" xr:uid="{D2423B3E-7DA2-4427-B7B5-454DB5A21085}"/>
    <cellStyle name="20 % – uthevingsfarge 6 2 2 3" xfId="785" xr:uid="{D33566D3-CBB3-41B1-A458-0462BDBCD472}"/>
    <cellStyle name="20 % - uthevingsfarge 6 2 2 4" xfId="793" xr:uid="{981B1C3F-F5B6-4937-86A0-88C11F347F13}"/>
    <cellStyle name="20 % – uthevingsfarge 6 2 2 4" xfId="927" xr:uid="{0230623B-2444-4BEE-A4FE-BA5353663851}"/>
    <cellStyle name="20 % - uthevingsfarge 6 2 2 5" xfId="905" xr:uid="{C74B59EE-D81F-4E41-A463-842341833537}"/>
    <cellStyle name="20 % – uthevingsfarge 6 2 2 5" xfId="1026" xr:uid="{6D17D7B7-8CCD-42BD-901B-806AEFFABC4B}"/>
    <cellStyle name="20 % - uthevingsfarge 6 2 2 6" xfId="760" xr:uid="{1EFC69FB-3154-4F13-9581-E4F5413A0E70}"/>
    <cellStyle name="20 % – uthevingsfarge 6 2 2 6" xfId="1097" xr:uid="{67DC662D-C2FD-4DEF-AA69-985F23A34926}"/>
    <cellStyle name="20 % - uthevingsfarge 6 2 2 7" xfId="1183" xr:uid="{82789FEB-CD96-48D9-9A3B-27267505B9E6}"/>
    <cellStyle name="20 % – uthevingsfarge 6 2 2 7" xfId="1176" xr:uid="{4C92BD71-909A-42A1-A4A1-52CB9718D07B}"/>
    <cellStyle name="20 % - uthevingsfarge 6 2 2 8" xfId="1224" xr:uid="{325EA58C-4D1C-4F21-97BE-A23A1D3AA4E3}"/>
    <cellStyle name="20 % – uthevingsfarge 6 2 2 8" xfId="1225" xr:uid="{151D9F3D-6C4E-4598-A22B-60F007FD8AE7}"/>
    <cellStyle name="20 % - uthevingsfarge 6 2 2 9" xfId="1269" xr:uid="{7EAA14DC-2C1A-4E60-A014-5841004549DC}"/>
    <cellStyle name="20 % – uthevingsfarge 6 2 2 9" xfId="706" xr:uid="{DBE86E99-13AA-4633-ACCE-AAE69C661E79}"/>
    <cellStyle name="20 % - uthevingsfarge 6 2 3" xfId="519" xr:uid="{C3F3E8CF-2D52-4C4B-BEDD-62DE0EDD192B}"/>
    <cellStyle name="20 % – uthevingsfarge 6 2 3" xfId="297" xr:uid="{2AFEE37B-A349-42E5-98B5-7CF003C4C707}"/>
    <cellStyle name="20 % – uthevingsfarge 6 2 3 2" xfId="607" xr:uid="{A787380F-A6A6-410F-80B2-401D85B197CF}"/>
    <cellStyle name="20 % - uthevingsfarge 6 2 4" xfId="826" xr:uid="{C14DBC50-D63D-456E-8B3A-6DBFA5D1CE65}"/>
    <cellStyle name="20 % – uthevingsfarge 6 2 4" xfId="278" xr:uid="{E1A6BC08-2B13-4D67-B61F-4325994CF24A}"/>
    <cellStyle name="20 % – uthevingsfarge 6 2 4 2" xfId="588" xr:uid="{82241442-5F61-4722-8BC3-77BFBBB844EF}"/>
    <cellStyle name="20 % - uthevingsfarge 6 2 5" xfId="805" xr:uid="{DDB33FCD-1DDC-4536-B257-DED7FA98F5FA}"/>
    <cellStyle name="20 % – uthevingsfarge 6 2 5" xfId="317" xr:uid="{8113206D-CBB0-4C21-8543-6917A4859B0C}"/>
    <cellStyle name="20 % – uthevingsfarge 6 2 5 2" xfId="627" xr:uid="{B0AF1B8F-13EA-4BEC-8A4A-35F22F71EAD8}"/>
    <cellStyle name="20 % - uthevingsfarge 6 2 6" xfId="925" xr:uid="{6B1D1718-EEB6-41E0-AF26-20B7C712C27A}"/>
    <cellStyle name="20 % – uthevingsfarge 6 2 6" xfId="369" xr:uid="{BF0B3240-6890-43D1-8D55-2054F9AC530A}"/>
    <cellStyle name="20 % - uthevingsfarge 6 2 7" xfId="1065" xr:uid="{E8AF1B3D-1C6C-499F-A0CA-AAC036F8AD3F}"/>
    <cellStyle name="20 % – uthevingsfarge 6 2 7" xfId="680" xr:uid="{12DBA66D-B1F0-4C9D-ACEF-31D57E027CD9}"/>
    <cellStyle name="20 % - uthevingsfarge 6 2 8" xfId="1188" xr:uid="{C1CD8378-360A-4BA8-81A1-6E8BBD3316A0}"/>
    <cellStyle name="20 % – uthevingsfarge 6 2 8" xfId="324" xr:uid="{932D1989-E7AE-4DA6-8076-C7A2262AC2D1}"/>
    <cellStyle name="20 % - uthevingsfarge 6 2 9" xfId="1169" xr:uid="{45D25A7C-01E2-425E-A339-F1202B07FB6B}"/>
    <cellStyle name="20 % – uthevingsfarge 6 2 9" xfId="788" xr:uid="{08DE186B-5BB6-4F8A-B61C-BD10E8AE3ECE}"/>
    <cellStyle name="20 % - uthevingsfarge 6 3" xfId="248" xr:uid="{52038F53-C29C-437F-B73C-DE0D311B73D8}"/>
    <cellStyle name="20 % – uthevingsfarge 6 3" xfId="79" xr:uid="{A7C3BCBB-2C99-4061-8654-2F9780C22AF9}"/>
    <cellStyle name="20 % – uthevingsfarge 6 3 10" xfId="1221" xr:uid="{95F3E71F-DB83-41FF-B448-496A8704A0D7}"/>
    <cellStyle name="20 % - uthevingsfarge 6 3 2" xfId="559" xr:uid="{E9F5DD7E-BBD7-44FD-9ECC-E518FD95374E}"/>
    <cellStyle name="20 % – uthevingsfarge 6 3 2" xfId="185" xr:uid="{B4FD9A05-0FC8-4E1B-917B-9788A33DF56B}"/>
    <cellStyle name="20 % – uthevingsfarge 6 3 2 2" xfId="497" xr:uid="{616184A0-8BCD-4E86-97EF-18736B9A1D8D}"/>
    <cellStyle name="20 % - uthevingsfarge 6 3 3" xfId="866" xr:uid="{DB49E552-FAA0-4A47-AEA2-9B3F529D2516}"/>
    <cellStyle name="20 % – uthevingsfarge 6 3 3" xfId="389" xr:uid="{B191C990-4E78-484D-8A5C-3B3D9F82C88C}"/>
    <cellStyle name="20 % - uthevingsfarge 6 3 4" xfId="971" xr:uid="{F5D87E65-5A61-4CD1-84A4-F3DF780071BF}"/>
    <cellStyle name="20 % – uthevingsfarge 6 3 4" xfId="700" xr:uid="{299D9475-4021-4229-AA06-138AA78E3069}"/>
    <cellStyle name="20 % - uthevingsfarge 6 3 5" xfId="1063" xr:uid="{FC34A1AA-2573-43C3-A99D-B38B42C9FB8A}"/>
    <cellStyle name="20 % – uthevingsfarge 6 3 5" xfId="447" xr:uid="{55A97761-522B-48ED-A554-11DEF761D477}"/>
    <cellStyle name="20 % - uthevingsfarge 6 3 6" xfId="682" xr:uid="{C9499FA5-3285-4ED4-BECB-C426D1088D75}"/>
    <cellStyle name="20 % – uthevingsfarge 6 3 6" xfId="348" xr:uid="{30F986D8-679A-4F0E-9BA2-D7E010D22AAF}"/>
    <cellStyle name="20 % - uthevingsfarge 6 3 7" xfId="1136" xr:uid="{F5BAB598-DDC4-4D3F-BAEE-8D0EE62E3FF4}"/>
    <cellStyle name="20 % – uthevingsfarge 6 3 7" xfId="690" xr:uid="{D7D8C52F-1309-48AA-B20C-6B6BCAA62CC8}"/>
    <cellStyle name="20 % - uthevingsfarge 6 3 8" xfId="1238" xr:uid="{F35CB905-C5A6-467D-89EE-7883B8591C7E}"/>
    <cellStyle name="20 % – uthevingsfarge 6 3 8" xfId="939" xr:uid="{EC151847-0F4D-4292-8188-FE06611FDEE6}"/>
    <cellStyle name="20 % - uthevingsfarge 6 3 9" xfId="1304" xr:uid="{7FA1A1F4-5763-4747-84C1-C2C4AC3EEBED}"/>
    <cellStyle name="20 % – uthevingsfarge 6 3 9" xfId="1018" xr:uid="{377AFE5E-485E-4A00-81D1-6F79585BE9A6}"/>
    <cellStyle name="20 % - uthevingsfarge 6 4" xfId="221" xr:uid="{A2C36811-17FD-447C-ABE9-702BAC90B0BF}"/>
    <cellStyle name="20 % – uthevingsfarge 6 4" xfId="109" xr:uid="{18640686-7FC0-467D-9168-131788AA2DCA}"/>
    <cellStyle name="20 % - uthevingsfarge 6 4 2" xfId="532" xr:uid="{C9CD953C-8AF6-41FA-9CC7-16E6F76ED6FD}"/>
    <cellStyle name="20 % – uthevingsfarge 6 4 2" xfId="419" xr:uid="{1AC72DA8-7D34-42EC-B423-8D186392579F}"/>
    <cellStyle name="20 % - uthevingsfarge 6 4 3" xfId="840" xr:uid="{018CABD9-15A6-4144-AB01-A65377069562}"/>
    <cellStyle name="20 % – uthevingsfarge 6 4 3" xfId="728" xr:uid="{8456BFFA-59CD-470D-B877-B1A6F6F9DA04}"/>
    <cellStyle name="20 % - uthevingsfarge 6 4 4" xfId="799" xr:uid="{7336EDF1-FAD5-48AB-A9BE-5DBE57D29DD3}"/>
    <cellStyle name="20 % – uthevingsfarge 6 4 4" xfId="801" xr:uid="{C930C1E7-CEE1-449C-A13D-5B8889ED38F9}"/>
    <cellStyle name="20 % - uthevingsfarge 6 4 5" xfId="890" xr:uid="{531DE512-8922-4FC6-865A-619FDCFA5A47}"/>
    <cellStyle name="20 % – uthevingsfarge 6 4 5" xfId="887" xr:uid="{EE44F447-4F33-45A0-A546-BC8A5F0461D9}"/>
    <cellStyle name="20 % - uthevingsfarge 6 4 6" xfId="1111" xr:uid="{F5D851E0-61EA-471D-81B3-D2C584BC0958}"/>
    <cellStyle name="20 % – uthevingsfarge 6 4 6" xfId="329" xr:uid="{FC3919E1-DDA6-4AE0-ABCC-B0973D3865BD}"/>
    <cellStyle name="20 % - uthevingsfarge 6 4 7" xfId="1178" xr:uid="{DFC8C1FF-0E7F-4342-B106-2E1518F97FA5}"/>
    <cellStyle name="20 % – uthevingsfarge 6 4 7" xfId="778" xr:uid="{114C44B6-6EE2-48FE-A431-B27E0580D6FE}"/>
    <cellStyle name="20 % - uthevingsfarge 6 4 8" xfId="1243" xr:uid="{2C10C3AF-5B16-46B9-86FE-CA74DBBB4878}"/>
    <cellStyle name="20 % – uthevingsfarge 6 4 8" xfId="505" xr:uid="{1CE269A7-8AA1-4122-ACE6-5627BD0BC9B2}"/>
    <cellStyle name="20 % - uthevingsfarge 6 4 9" xfId="1283" xr:uid="{87CB8D4F-680A-4FE7-A533-D9B9F7528439}"/>
    <cellStyle name="20 % – uthevingsfarge 6 4 9" xfId="1207" xr:uid="{06F72945-1887-485B-A02F-015880562DB5}"/>
    <cellStyle name="20 % – uthevingsfarge 6 5" xfId="269" xr:uid="{33BBE054-5FA2-4E1D-905F-31F5525610BD}"/>
    <cellStyle name="20 % – uthevingsfarge 6 5 2" xfId="579" xr:uid="{04989131-C43C-4815-8F78-5418FAD7887B}"/>
    <cellStyle name="20 % – uthevingsfarge 6 6" xfId="89" xr:uid="{4CFDE618-716B-4AC7-B9DE-31E143B4EE3D}"/>
    <cellStyle name="20 % – uthevingsfarge 6 6 2" xfId="399" xr:uid="{9E88BA78-6448-47F7-81A0-8893C1E18703}"/>
    <cellStyle name="20 % – uthevingsfarge 6 7" xfId="308" xr:uid="{24803ECA-F42E-4A86-88CA-CEB381A72BA5}"/>
    <cellStyle name="20 % – uthevingsfarge 6 7 2" xfId="618" xr:uid="{C5D9D6F9-A95E-47FE-A2B6-B6F1065AFC11}"/>
    <cellStyle name="20 % – uthevingsfarge 6 8" xfId="435" xr:uid="{625E23A7-4394-4662-A4B2-2BF14DC6E0E0}"/>
    <cellStyle name="20 % – uthevingsfarge 6 9" xfId="743" xr:uid="{5C81C50B-8C71-4135-AA8D-3C4E6DAE6CF9}"/>
    <cellStyle name="20% - uthevingsfarge 1" xfId="630" xr:uid="{BDAED23B-0883-4A77-89A6-C3D088978978}"/>
    <cellStyle name="20% - uthevingsfarge 1 2" xfId="250" xr:uid="{1F8D3E2B-EB55-405C-BDE5-35186BE107AC}"/>
    <cellStyle name="20% - uthevingsfarge 1 2 2" xfId="561" xr:uid="{5AA44322-F65B-411B-9F4B-9672F5DBBA3A}"/>
    <cellStyle name="20% - uthevingsfarge 2" xfId="631" xr:uid="{0864E0F2-A9C6-4C88-BF15-6F0B609A1882}"/>
    <cellStyle name="20% - uthevingsfarge 2 2" xfId="251" xr:uid="{6050ED2F-2BD4-498A-9059-CA6073C57DC5}"/>
    <cellStyle name="20% - uthevingsfarge 2 2 2" xfId="562" xr:uid="{C3E784AD-07BE-49F7-9384-FB8D4A267E74}"/>
    <cellStyle name="20% - uthevingsfarge 3" xfId="632" xr:uid="{A48B2C81-CF48-4E0B-9466-0BD0B2BFD791}"/>
    <cellStyle name="20% - uthevingsfarge 3 2" xfId="252" xr:uid="{07C9CD56-E529-42AD-A0A9-83569C5E2359}"/>
    <cellStyle name="20% - uthevingsfarge 3 2 2" xfId="563" xr:uid="{A50EEF91-8F03-4187-9745-AC1C0A9276D2}"/>
    <cellStyle name="20% - uthevingsfarge 4" xfId="633" xr:uid="{7EB0951D-768D-475B-B243-A2ECBBF9695D}"/>
    <cellStyle name="20% - uthevingsfarge 4 2" xfId="253" xr:uid="{A4AFC3F9-7D62-4F13-9217-ABC203A55A94}"/>
    <cellStyle name="20% - uthevingsfarge 4 2 2" xfId="564" xr:uid="{C547C4F2-0466-412C-91AD-C03B15FA816F}"/>
    <cellStyle name="20% - uthevingsfarge 5" xfId="634" xr:uid="{7517604C-C9F0-451D-A79C-B1901896E90A}"/>
    <cellStyle name="20% - uthevingsfarge 5 2" xfId="254" xr:uid="{A347EC1B-DE78-40A0-B524-16BEE82830A3}"/>
    <cellStyle name="20% - uthevingsfarge 5 2 2" xfId="565" xr:uid="{91856E46-4A43-4657-80B1-EB1DB981A374}"/>
    <cellStyle name="20% - uthevingsfarge 6" xfId="635" xr:uid="{3A3348D2-4F33-40FE-818A-CB89D96AC6B8}"/>
    <cellStyle name="20% - uthevingsfarge 6 2" xfId="255" xr:uid="{EAFC408A-D08D-404F-BED6-554C144C042A}"/>
    <cellStyle name="20% - uthevingsfarge 6 2 2" xfId="566" xr:uid="{88F77EB7-B6F2-4E64-B977-B18D2830AB5E}"/>
    <cellStyle name="3. Tabell-hode" xfId="3" xr:uid="{00000000-0005-0000-0000-000002000000}"/>
    <cellStyle name="4. Tabell-kropp" xfId="4" xr:uid="{00000000-0005-0000-0000-000003000000}"/>
    <cellStyle name="4. Tabell-kropp 2" xfId="38" xr:uid="{8C9E409D-884C-4C39-8989-9156C86B93CB}"/>
    <cellStyle name="4. Tabell-kropp_A.2.1" xfId="39" xr:uid="{4B8A38E6-48D1-445B-BF8E-68C4FFEBDB0F}"/>
    <cellStyle name="40 % – uthevingsfarge 1 10" xfId="920" xr:uid="{C898B066-6E00-4232-8E7F-D5154C3F2C2D}"/>
    <cellStyle name="40 % – uthevingsfarge 1 11" xfId="147" xr:uid="{9D11950C-1BC1-40F2-978F-54B25DCA1087}"/>
    <cellStyle name="40 % - uthevingsfarge 1 2" xfId="198" xr:uid="{A417E2CE-79C2-4123-BC5D-A8AB29AAF314}"/>
    <cellStyle name="40 % – uthevingsfarge 1 2" xfId="45" xr:uid="{D1411409-0936-4D46-8B11-07DCC3F7879C}"/>
    <cellStyle name="40 % - uthevingsfarge 1 2 10" xfId="1287" xr:uid="{5164C108-A3B0-452D-B357-DF8332462AEC}"/>
    <cellStyle name="40 % – uthevingsfarge 1 2 10" xfId="1142" xr:uid="{4DEE7C57-8D1C-4D26-9719-19F7AA39864B}"/>
    <cellStyle name="40 % - uthevingsfarge 1 2 2" xfId="226" xr:uid="{E1F8961B-A393-4C5C-B460-7D2B6110E3CA}"/>
    <cellStyle name="40 % – uthevingsfarge 1 2 2" xfId="151" xr:uid="{CD0501AD-B125-4B6B-A6FC-868FABCEED00}"/>
    <cellStyle name="40 % - uthevingsfarge 1 2 2 2" xfId="537" xr:uid="{FD11DEE8-A9CF-4F6D-B3C9-AC6BBF6EB8E3}"/>
    <cellStyle name="40 % – uthevingsfarge 1 2 2 2" xfId="463" xr:uid="{385332B0-7F68-457B-96A1-B82E0557604B}"/>
    <cellStyle name="40 % - uthevingsfarge 1 2 2 3" xfId="844" xr:uid="{4F0B6377-3473-4C0C-ADC5-6710F57DFDDA}"/>
    <cellStyle name="40 % – uthevingsfarge 1 2 2 3" xfId="771" xr:uid="{E2A9AE37-1ECC-40F3-9CA6-3A286F86DE2E}"/>
    <cellStyle name="40 % - uthevingsfarge 1 2 2 4" xfId="886" xr:uid="{CDE2BC0F-3211-453F-B25E-D41FC82E29B9}"/>
    <cellStyle name="40 % – uthevingsfarge 1 2 2 4" xfId="895" xr:uid="{B55EFC41-C0BD-4E4E-A368-1838E0C02D43}"/>
    <cellStyle name="40 % - uthevingsfarge 1 2 2 5" xfId="989" xr:uid="{0BB59E83-3089-4A94-95FF-2920B639BB3C}"/>
    <cellStyle name="40 % – uthevingsfarge 1 2 2 5" xfId="996" xr:uid="{E47499E0-EB20-4462-A9D8-8E9646BA93D9}"/>
    <cellStyle name="40 % - uthevingsfarge 1 2 2 6" xfId="1091" xr:uid="{E881D035-58A4-42BC-8082-FF4272CFDC63}"/>
    <cellStyle name="40 % – uthevingsfarge 1 2 2 6" xfId="1104" xr:uid="{2E1A42B9-94B1-41C2-A710-C5FECA5DFC1C}"/>
    <cellStyle name="40 % - uthevingsfarge 1 2 2 7" xfId="1037" xr:uid="{F1E95D99-D792-4A60-AA46-D913CC7661E4}"/>
    <cellStyle name="40 % – uthevingsfarge 1 2 2 7" xfId="1154" xr:uid="{B999BB75-798D-460D-96C3-CAA686E5E6F8}"/>
    <cellStyle name="40 % - uthevingsfarge 1 2 2 8" xfId="1226" xr:uid="{0230D51A-6299-42C6-8191-EA61B543BBB7}"/>
    <cellStyle name="40 % – uthevingsfarge 1 2 2 8" xfId="1244" xr:uid="{088132BA-7D75-450D-B072-0FCE39B15DA8}"/>
    <cellStyle name="40 % - uthevingsfarge 1 2 2 9" xfId="1275" xr:uid="{2EA28456-4B33-4005-AA53-C63C08541569}"/>
    <cellStyle name="40 % – uthevingsfarge 1 2 2 9" xfId="1146" xr:uid="{A34BE973-648A-4CCE-BC77-2284F252E540}"/>
    <cellStyle name="40 % - uthevingsfarge 1 2 3" xfId="510" xr:uid="{9A582691-B914-4261-B66B-476AE39B4C9E}"/>
    <cellStyle name="40 % – uthevingsfarge 1 2 3" xfId="284" xr:uid="{C8A29B40-A695-4612-BF26-6D0D357B0EAE}"/>
    <cellStyle name="40 % – uthevingsfarge 1 2 3 2" xfId="594" xr:uid="{9B839367-ED28-4852-8A5C-E3C3DD403C9A}"/>
    <cellStyle name="40 % - uthevingsfarge 1 2 4" xfId="817" xr:uid="{B1C12D11-F8FF-422E-BC30-E61F0762EDF5}"/>
    <cellStyle name="40 % – uthevingsfarge 1 2 4" xfId="302" xr:uid="{4B710723-B627-4E7E-B886-FF1449308FA1}"/>
    <cellStyle name="40 % – uthevingsfarge 1 2 4 2" xfId="612" xr:uid="{F1255E23-E1DD-41D6-B75C-CE196F5BEE23}"/>
    <cellStyle name="40 % - uthevingsfarge 1 2 5" xfId="870" xr:uid="{A40FC505-F8EC-49DF-8324-715E4961DC74}"/>
    <cellStyle name="40 % – uthevingsfarge 1 2 5" xfId="310" xr:uid="{6CDE5646-278F-4F27-A34F-CF71F0A85F3D}"/>
    <cellStyle name="40 % – uthevingsfarge 1 2 5 2" xfId="620" xr:uid="{AA2CBFFB-DB2C-4AB0-9A36-2D76B312F804}"/>
    <cellStyle name="40 % - uthevingsfarge 1 2 6" xfId="975" xr:uid="{79025A22-AF3E-4B14-B31B-3AA583FA232D}"/>
    <cellStyle name="40 % – uthevingsfarge 1 2 6" xfId="355" xr:uid="{5C492408-C169-4E39-AD44-84643E74E8E9}"/>
    <cellStyle name="40 % - uthevingsfarge 1 2 7" xfId="1128" xr:uid="{CD2D1B05-F356-48A9-AEF4-9277ABEAD4DE}"/>
    <cellStyle name="40 % – uthevingsfarge 1 2 7" xfId="322" xr:uid="{5B32FC0D-3C5F-4695-82B8-1298AB44B739}"/>
    <cellStyle name="40 % - uthevingsfarge 1 2 8" xfId="1202" xr:uid="{D5248E98-9EA7-47FF-8004-63C5AB16E11C}"/>
    <cellStyle name="40 % – uthevingsfarge 1 2 8" xfId="683" xr:uid="{B9D107B1-EAB9-48E7-ADAD-30DA386ECE55}"/>
    <cellStyle name="40 % - uthevingsfarge 1 2 9" xfId="1195" xr:uid="{87E8CACD-866C-48EB-945C-734EB1FEB63F}"/>
    <cellStyle name="40 % – uthevingsfarge 1 2 9" xfId="828" xr:uid="{0BB00567-7091-4DB9-91A4-A0E1810E0669}"/>
    <cellStyle name="40 % - uthevingsfarge 1 3" xfId="239" xr:uid="{9A42C8B0-B337-41E3-9FED-FD7B48752B29}"/>
    <cellStyle name="40 % – uthevingsfarge 1 3" xfId="65" xr:uid="{19E3C92C-C2F9-4AB0-B88D-5FE33DCCE8BB}"/>
    <cellStyle name="40 % – uthevingsfarge 1 3 10" xfId="1299" xr:uid="{BCB90852-A33C-4A30-9E12-E3EE3DFC1AD9}"/>
    <cellStyle name="40 % - uthevingsfarge 1 3 2" xfId="550" xr:uid="{62087AF4-7F2A-4311-A4DE-B952CA642439}"/>
    <cellStyle name="40 % – uthevingsfarge 1 3 2" xfId="171" xr:uid="{F5EB737C-D799-4C00-BD99-121E3A6DB65E}"/>
    <cellStyle name="40 % – uthevingsfarge 1 3 2 2" xfId="483" xr:uid="{A54EEEC3-2322-4290-8005-D8CEF25FABB6}"/>
    <cellStyle name="40 % - uthevingsfarge 1 3 3" xfId="857" xr:uid="{A6AD5D25-C138-4AF8-B976-089DC590E23A}"/>
    <cellStyle name="40 % – uthevingsfarge 1 3 3" xfId="375" xr:uid="{487FB8A1-D32E-4709-A7C1-35866068494C}"/>
    <cellStyle name="40 % - uthevingsfarge 1 3 4" xfId="704" xr:uid="{53A4658E-C5C8-4C76-9031-58FE6F880AE7}"/>
    <cellStyle name="40 % – uthevingsfarge 1 3 4" xfId="686" xr:uid="{43591777-1ED8-4CBD-8DA2-CB4676EED565}"/>
    <cellStyle name="40 % - uthevingsfarge 1 3 5" xfId="326" xr:uid="{718CB5CF-A80C-4C04-9BF6-1FBCB69143E9}"/>
    <cellStyle name="40 % – uthevingsfarge 1 3 5" xfId="810" xr:uid="{940D8120-E7E2-40F1-9193-A96B379EE3B4}"/>
    <cellStyle name="40 % - uthevingsfarge 1 3 6" xfId="1098" xr:uid="{11062CFE-AAD3-4DAC-9147-5927841AA160}"/>
    <cellStyle name="40 % – uthevingsfarge 1 3 6" xfId="351" xr:uid="{D76ED6BE-8C24-4DE5-9E62-D35DC475B2BA}"/>
    <cellStyle name="40 % - uthevingsfarge 1 3 7" xfId="1058" xr:uid="{B4512AAC-6DB6-4EFE-9666-7247EA0304F5}"/>
    <cellStyle name="40 % – uthevingsfarge 1 3 7" xfId="966" xr:uid="{6F8DDA72-A586-4FF4-9FA7-95EA5C644EE6}"/>
    <cellStyle name="40 % - uthevingsfarge 1 3 8" xfId="1240" xr:uid="{F2151AB5-A806-452A-B6A1-2AC72B340316}"/>
    <cellStyle name="40 % – uthevingsfarge 1 3 8" xfId="897" xr:uid="{D07110E4-F24E-4FD5-B0E9-E185BD5B7A75}"/>
    <cellStyle name="40 % - uthevingsfarge 1 3 9" xfId="1277" xr:uid="{7E7F166D-2D04-4201-A46B-9A8F3A3677B3}"/>
    <cellStyle name="40 % – uthevingsfarge 1 3 9" xfId="1081" xr:uid="{4F92A250-17B6-4086-90CE-8EDCC498CEE3}"/>
    <cellStyle name="40 % - uthevingsfarge 1 4" xfId="212" xr:uid="{0FE6258B-7763-4642-A199-17DDE89812B7}"/>
    <cellStyle name="40 % – uthevingsfarge 1 4" xfId="94" xr:uid="{0475583A-B342-4609-A672-F48F251E2AFC}"/>
    <cellStyle name="40 % - uthevingsfarge 1 4 2" xfId="523" xr:uid="{FB9C2BE4-D356-4C10-B4F0-F2B56DD81931}"/>
    <cellStyle name="40 % – uthevingsfarge 1 4 2" xfId="404" xr:uid="{A3536B5B-1662-4150-94F4-63C37CE1021B}"/>
    <cellStyle name="40 % - uthevingsfarge 1 4 3" xfId="831" xr:uid="{904EBA19-370C-4327-9220-18F1B96187A4}"/>
    <cellStyle name="40 % – uthevingsfarge 1 4 3" xfId="714" xr:uid="{24ED090C-E22D-498F-B64B-5318672584B6}"/>
    <cellStyle name="40 % - uthevingsfarge 1 4 4" xfId="924" xr:uid="{B7DB4D8D-CE7F-4BA6-9924-E08FCA8615FA}"/>
    <cellStyle name="40 % – uthevingsfarge 1 4 4" xfId="763" xr:uid="{4FF3820C-95FE-409A-8E37-5C8FE827C935}"/>
    <cellStyle name="40 % - uthevingsfarge 1 4 5" xfId="1022" xr:uid="{12F02A72-0021-414A-A378-07AA36EBE162}"/>
    <cellStyle name="40 % – uthevingsfarge 1 4 5" xfId="941" xr:uid="{A269DEE6-9CBF-4A7B-9128-FC0A30A1C8A5}"/>
    <cellStyle name="40 % - uthevingsfarge 1 4 6" xfId="1023" xr:uid="{882C99C6-DFA5-4702-830B-A3BEF0E822ED}"/>
    <cellStyle name="40 % – uthevingsfarge 1 4 6" xfId="1000" xr:uid="{3F2E5B33-11CA-461B-BFEB-10BDB333013D}"/>
    <cellStyle name="40 % - uthevingsfarge 1 4 7" xfId="1166" xr:uid="{849240F7-6B55-4E98-BDB1-829A5D3B6E77}"/>
    <cellStyle name="40 % – uthevingsfarge 1 4 7" xfId="1100" xr:uid="{9F20C164-AD21-402B-B9A4-2989222E44EE}"/>
    <cellStyle name="40 % - uthevingsfarge 1 4 8" xfId="1259" xr:uid="{4F3D3E22-354C-426F-9E8A-5524E45A2EA7}"/>
    <cellStyle name="40 % – uthevingsfarge 1 4 8" xfId="1190" xr:uid="{4518FDB8-B9DC-41E0-92A3-EFE1CD010FAC}"/>
    <cellStyle name="40 % - uthevingsfarge 1 4 9" xfId="1297" xr:uid="{A1194700-D192-49B1-B762-13B33D4E1300}"/>
    <cellStyle name="40 % – uthevingsfarge 1 4 9" xfId="1205" xr:uid="{AAD6B921-C0B7-40F8-A5CC-7A3458640E96}"/>
    <cellStyle name="40 % – uthevingsfarge 1 5" xfId="88" xr:uid="{DACEE920-FC1A-48CC-AF80-4BBC4C240C8F}"/>
    <cellStyle name="40 % – uthevingsfarge 1 5 2" xfId="398" xr:uid="{985588E9-E1D4-4347-9DBC-F0B67AFE1DBE}"/>
    <cellStyle name="40 % – uthevingsfarge 1 6" xfId="92" xr:uid="{D8E1B257-4DD2-4A4C-AD8F-850B11938E64}"/>
    <cellStyle name="40 % – uthevingsfarge 1 6 2" xfId="402" xr:uid="{FCC6FAD1-F2F1-4C6E-8183-09A22F8960E4}"/>
    <cellStyle name="40 % – uthevingsfarge 1 7" xfId="272" xr:uid="{E1A45D31-E2F2-446C-90D7-07895CEEA572}"/>
    <cellStyle name="40 % – uthevingsfarge 1 7 2" xfId="582" xr:uid="{599493EC-E448-43A7-A3C4-B8A88D66F15B}"/>
    <cellStyle name="40 % – uthevingsfarge 1 8" xfId="459" xr:uid="{45A38D39-346A-4EE1-B6D2-8408A1852935}"/>
    <cellStyle name="40 % – uthevingsfarge 1 9" xfId="767" xr:uid="{DAC2DE26-199C-405C-B316-2067321D9EF6}"/>
    <cellStyle name="40 % – uthevingsfarge 2 10" xfId="792" xr:uid="{3A98861F-C5F2-4B37-9720-8A1E25CEBF55}"/>
    <cellStyle name="40 % – uthevingsfarge 2 11" xfId="129" xr:uid="{BB65CC81-5CE3-4585-9A8C-34AD0AAE6DF1}"/>
    <cellStyle name="40 % - uthevingsfarge 2 2" xfId="200" xr:uid="{5903EC52-8395-4104-BDD7-F8D356DDF250}"/>
    <cellStyle name="40 % – uthevingsfarge 2 2" xfId="48" xr:uid="{EBA647C2-382A-4A7B-8674-321DA3B6FC14}"/>
    <cellStyle name="40 % - uthevingsfarge 2 2 10" xfId="1110" xr:uid="{3AEB96B5-4B03-4608-BF16-5CD7186D2924}"/>
    <cellStyle name="40 % – uthevingsfarge 2 2 10" xfId="455" xr:uid="{DE69F9C9-890C-41EF-B028-B302FD40347B}"/>
    <cellStyle name="40 % - uthevingsfarge 2 2 2" xfId="228" xr:uid="{6B78B51C-1193-4181-AE97-0ECCD8991290}"/>
    <cellStyle name="40 % – uthevingsfarge 2 2 2" xfId="154" xr:uid="{003B79D0-F449-417B-9F9D-AF9A900CDA34}"/>
    <cellStyle name="40 % - uthevingsfarge 2 2 2 2" xfId="539" xr:uid="{95AE7CC8-BBC5-4FC1-889E-294837A786E8}"/>
    <cellStyle name="40 % – uthevingsfarge 2 2 2 2" xfId="466" xr:uid="{3AF34AB2-8688-4027-ABBC-5F649544082D}"/>
    <cellStyle name="40 % - uthevingsfarge 2 2 2 3" xfId="846" xr:uid="{6852DE4C-7DE2-420E-956A-F82CA28FF0D9}"/>
    <cellStyle name="40 % – uthevingsfarge 2 2 2 3" xfId="774" xr:uid="{7655592B-42C2-4B25-8749-D9AF36DC4FF6}"/>
    <cellStyle name="40 % - uthevingsfarge 2 2 2 4" xfId="796" xr:uid="{D6A1312E-46B9-45D8-BCFB-6721F908140F}"/>
    <cellStyle name="40 % – uthevingsfarge 2 2 2 4" xfId="915" xr:uid="{CDC2E632-F043-4459-889E-E44F5CADAE10}"/>
    <cellStyle name="40 % - uthevingsfarge 2 2 2 5" xfId="765" xr:uid="{2D06279E-B7C1-4E87-871E-2ABD2ED30003}"/>
    <cellStyle name="40 % – uthevingsfarge 2 2 2 5" xfId="1014" xr:uid="{41048BA1-CCBD-434D-A4DB-433918BD5CE4}"/>
    <cellStyle name="40 % - uthevingsfarge 2 2 2 6" xfId="992" xr:uid="{ACE054C2-30C1-4EBC-B923-F1CC1A6F0E89}"/>
    <cellStyle name="40 % – uthevingsfarge 2 2 2 6" xfId="1106" xr:uid="{60AC5BD3-79ED-4754-AC63-CCEE6C2A2A4B}"/>
    <cellStyle name="40 % - uthevingsfarge 2 2 2 7" xfId="1194" xr:uid="{D6DDDC02-B914-43ED-9634-BB5374C70B2A}"/>
    <cellStyle name="40 % – uthevingsfarge 2 2 2 7" xfId="1096" xr:uid="{CB08E046-E408-4A19-AB9A-9CD65D4EB02B}"/>
    <cellStyle name="40 % - uthevingsfarge 2 2 2 8" xfId="1248" xr:uid="{0E25546E-B4F7-464C-820A-94490953C987}"/>
    <cellStyle name="40 % – uthevingsfarge 2 2 2 8" xfId="1223" xr:uid="{71400960-50AE-470A-8D49-5481091E67E5}"/>
    <cellStyle name="40 % - uthevingsfarge 2 2 2 9" xfId="1255" xr:uid="{8BFFB12E-0A00-4BB9-9AD7-F1EF8D6E0E3D}"/>
    <cellStyle name="40 % – uthevingsfarge 2 2 2 9" xfId="772" xr:uid="{6EB40151-DE2E-4911-9EEF-44092B0759DD}"/>
    <cellStyle name="40 % - uthevingsfarge 2 2 3" xfId="512" xr:uid="{151D1C3F-4D37-41E3-9308-D944A5A81EB6}"/>
    <cellStyle name="40 % – uthevingsfarge 2 2 3" xfId="287" xr:uid="{9330E36A-A822-4852-8618-406F5E505221}"/>
    <cellStyle name="40 % – uthevingsfarge 2 2 3 2" xfId="597" xr:uid="{A4FC78BC-0D91-4496-97A9-A79171CFBED1}"/>
    <cellStyle name="40 % - uthevingsfarge 2 2 4" xfId="819" xr:uid="{4EA0E969-EEF0-408E-8DB1-DFE75A81CF4D}"/>
    <cellStyle name="40 % – uthevingsfarge 2 2 4" xfId="275" xr:uid="{5D32AF07-E12F-4266-9C08-AC52DED19543}"/>
    <cellStyle name="40 % – uthevingsfarge 2 2 4 2" xfId="585" xr:uid="{80F1905D-F5C6-4BDD-9F48-A45A9B3FEA0F}"/>
    <cellStyle name="40 % - uthevingsfarge 2 2 5" xfId="869" xr:uid="{3039E236-4D07-4E0E-85C7-5B889A66978A}"/>
    <cellStyle name="40 % – uthevingsfarge 2 2 5" xfId="279" xr:uid="{A3EEE38A-BE72-44FD-9376-C25381DD175D}"/>
    <cellStyle name="40 % – uthevingsfarge 2 2 5 2" xfId="589" xr:uid="{266D2A7F-D31E-4986-B1D6-0888420032AD}"/>
    <cellStyle name="40 % - uthevingsfarge 2 2 6" xfId="974" xr:uid="{0C6BF52B-DCBE-4A3B-B9D0-D15C10C78E24}"/>
    <cellStyle name="40 % – uthevingsfarge 2 2 6" xfId="358" xr:uid="{27686B23-3958-42E9-A759-0A238D81860A}"/>
    <cellStyle name="40 % - uthevingsfarge 2 2 7" xfId="1127" xr:uid="{0B3CF035-7156-4DD3-8D8F-1B3A1074080B}"/>
    <cellStyle name="40 % – uthevingsfarge 2 2 7" xfId="669" xr:uid="{3E0A04D2-C723-4ED2-A7DA-10C639076C16}"/>
    <cellStyle name="40 % - uthevingsfarge 2 2 8" xfId="1201" xr:uid="{65DE9A8B-DBBD-4C98-BC94-3081F0898964}"/>
    <cellStyle name="40 % – uthevingsfarge 2 2 8" xfId="877" xr:uid="{50C252F2-CE74-45FC-8EBB-33F3CE127F57}"/>
    <cellStyle name="40 % - uthevingsfarge 2 2 9" xfId="913" xr:uid="{3A7CAA54-5749-4E0D-A434-942A34CFAC62}"/>
    <cellStyle name="40 % – uthevingsfarge 2 2 9" xfId="981" xr:uid="{590C6BAE-FD4D-4579-9622-24D886C5E196}"/>
    <cellStyle name="40 % - uthevingsfarge 2 3" xfId="241" xr:uid="{4DAF58E3-A1B2-4816-A7BD-5C2DEBE5B875}"/>
    <cellStyle name="40 % – uthevingsfarge 2 3" xfId="68" xr:uid="{144B304D-47CA-4DF6-93E5-C68D08EA1252}"/>
    <cellStyle name="40 % – uthevingsfarge 2 3 10" xfId="1236" xr:uid="{DD5811BE-44EC-40BD-AF8B-A415F52EC57C}"/>
    <cellStyle name="40 % - uthevingsfarge 2 3 2" xfId="552" xr:uid="{46566E2E-FDAA-4095-910E-E22A277891BD}"/>
    <cellStyle name="40 % – uthevingsfarge 2 3 2" xfId="174" xr:uid="{C6470B6E-4C86-43F3-84EE-E6EDFDCD833E}"/>
    <cellStyle name="40 % – uthevingsfarge 2 3 2 2" xfId="486" xr:uid="{8F3F296E-D3B1-4D0D-BD72-2B3F3F57DA32}"/>
    <cellStyle name="40 % - uthevingsfarge 2 3 3" xfId="859" xr:uid="{B4487698-6552-48C6-9A40-B3373300E6C0}"/>
    <cellStyle name="40 % – uthevingsfarge 2 3 3" xfId="378" xr:uid="{753BB69A-558C-433A-9D06-2D27C247C212}"/>
    <cellStyle name="40 % - uthevingsfarge 2 3 4" xfId="707" xr:uid="{0D1AAA22-7961-432B-A8CE-A1DAE210553E}"/>
    <cellStyle name="40 % – uthevingsfarge 2 3 4" xfId="689" xr:uid="{AA4E9027-E167-47BF-996C-E54C1B1A2A55}"/>
    <cellStyle name="40 % - uthevingsfarge 2 3 5" xfId="436" xr:uid="{25FF80E1-A201-427F-8C13-C0884C20FB84}"/>
    <cellStyle name="40 % – uthevingsfarge 2 3 5" xfId="427" xr:uid="{EA16BE53-0E7F-4AE0-AFF0-6F1FD939B962}"/>
    <cellStyle name="40 % - uthevingsfarge 2 3 6" xfId="959" xr:uid="{C192B265-915D-4F46-A507-8451CD398D0C}"/>
    <cellStyle name="40 % – uthevingsfarge 2 3 6" xfId="829" xr:uid="{C856A19B-1122-4227-A228-0E1783F43DEB}"/>
    <cellStyle name="40 % - uthevingsfarge 2 3 7" xfId="995" xr:uid="{31685D5B-6978-4900-B2E8-CA0AEB230E76}"/>
    <cellStyle name="40 % – uthevingsfarge 2 3 7" xfId="1056" xr:uid="{149BA366-0817-4B49-905B-E5287E341713}"/>
    <cellStyle name="40 % - uthevingsfarge 2 3 8" xfId="1040" xr:uid="{64F5A72C-6589-4E0C-B10E-FA381638B8F4}"/>
    <cellStyle name="40 % – uthevingsfarge 2 3 8" xfId="676" xr:uid="{9D5A8845-BBD6-4E6F-8E05-BB1BDD843EB9}"/>
    <cellStyle name="40 % - uthevingsfarge 2 3 9" xfId="1093" xr:uid="{A2BF4F83-0F88-4985-8275-82EDC9BA094E}"/>
    <cellStyle name="40 % – uthevingsfarge 2 3 9" xfId="980" xr:uid="{991E8765-71D1-44C7-BB9C-065620EAB72D}"/>
    <cellStyle name="40 % - uthevingsfarge 2 4" xfId="214" xr:uid="{5BAEF69C-12E8-4CB5-B690-F93C2AA4761D}"/>
    <cellStyle name="40 % – uthevingsfarge 2 4" xfId="97" xr:uid="{772B1B5A-FB47-4C54-A72C-E128E6473625}"/>
    <cellStyle name="40 % - uthevingsfarge 2 4 2" xfId="525" xr:uid="{4477B6B2-80CF-4030-82C2-ACE185186C21}"/>
    <cellStyle name="40 % – uthevingsfarge 2 4 2" xfId="407" xr:uid="{48508274-8554-49DF-ADB1-C2130BE3A46C}"/>
    <cellStyle name="40 % - uthevingsfarge 2 4 3" xfId="833" xr:uid="{0258EC1A-36E3-4CE7-9844-1AE3A75C548A}"/>
    <cellStyle name="40 % – uthevingsfarge 2 4 3" xfId="717" xr:uid="{AAC9DE0A-ADD6-45BF-9AF6-233389D76EFA}"/>
    <cellStyle name="40 % - uthevingsfarge 2 4 4" xfId="802" xr:uid="{4BD5A3D8-D21E-4CB2-BCD2-B602D63F556E}"/>
    <cellStyle name="40 % – uthevingsfarge 2 4 4" xfId="787" xr:uid="{F898B9C9-93D7-4080-BB94-3116E9138F63}"/>
    <cellStyle name="40 % - uthevingsfarge 2 4 5" xfId="712" xr:uid="{AB43B3F5-5898-4097-81B3-23CE82356BC5}"/>
    <cellStyle name="40 % – uthevingsfarge 2 4 5" xfId="906" xr:uid="{E84944CA-3507-4217-A2F9-AE464F9CE2E2}"/>
    <cellStyle name="40 % - uthevingsfarge 2 4 6" xfId="1088" xr:uid="{4DA32D72-AD3B-4989-B1F3-AC9C96A9950E}"/>
    <cellStyle name="40 % – uthevingsfarge 2 4 6" xfId="1049" xr:uid="{42B327A0-0599-46FC-8F25-7823C1888F16}"/>
    <cellStyle name="40 % - uthevingsfarge 2 4 7" xfId="703" xr:uid="{50BE70C3-5934-41FE-8F66-A0E83B9C44DD}"/>
    <cellStyle name="40 % – uthevingsfarge 2 4 7" xfId="990" xr:uid="{4C5F33D0-1311-4158-9EED-ABAAE11DF57B}"/>
    <cellStyle name="40 % - uthevingsfarge 2 4 8" xfId="1258" xr:uid="{819BBFB4-E151-47A7-86A6-6725BF023908}"/>
    <cellStyle name="40 % – uthevingsfarge 2 4 8" xfId="1055" xr:uid="{CFAEF769-2EDF-4382-9F3A-3F2B8B963D88}"/>
    <cellStyle name="40 % - uthevingsfarge 2 4 9" xfId="874" xr:uid="{3FFB81DF-6E63-4A9D-B9E0-A8D7A7F491C1}"/>
    <cellStyle name="40 % – uthevingsfarge 2 4 9" xfId="1012" xr:uid="{E7F797CA-3CC1-4866-8A49-AA790D7C4FC9}"/>
    <cellStyle name="40 % – uthevingsfarge 2 5" xfId="145" xr:uid="{AE40BFA4-A769-4B62-9CAF-A0F146C206C5}"/>
    <cellStyle name="40 % – uthevingsfarge 2 5 2" xfId="457" xr:uid="{AD239927-0313-437C-9BB8-F0F5CD44816B}"/>
    <cellStyle name="40 % – uthevingsfarge 2 6" xfId="282" xr:uid="{F8C30B23-95CB-44E8-AC12-6CE37F392014}"/>
    <cellStyle name="40 % – uthevingsfarge 2 6 2" xfId="592" xr:uid="{3464864C-0C0C-4A2A-8D0A-6B34B1CB1F2D}"/>
    <cellStyle name="40 % – uthevingsfarge 2 7" xfId="91" xr:uid="{C802BA00-0C78-4E86-90FF-89C0BA5D7206}"/>
    <cellStyle name="40 % – uthevingsfarge 2 7 2" xfId="401" xr:uid="{727D2204-00B3-40DF-97E7-45ACF0054383}"/>
    <cellStyle name="40 % – uthevingsfarge 2 8" xfId="440" xr:uid="{CCF569E6-AE52-4BC8-891B-DFE711C38BAF}"/>
    <cellStyle name="40 % – uthevingsfarge 2 9" xfId="748" xr:uid="{6450D71A-DF81-4791-A794-2C9169A20D3E}"/>
    <cellStyle name="40 % – uthevingsfarge 3 10" xfId="885" xr:uid="{DA3AC4C2-3008-4674-9261-087375039274}"/>
    <cellStyle name="40 % – uthevingsfarge 3 11" xfId="148" xr:uid="{CFD2E1AA-FC44-4008-BCDF-4D76CFE5362F}"/>
    <cellStyle name="40 % - uthevingsfarge 3 2" xfId="202" xr:uid="{7948C4A3-BF51-4ED9-B270-39D311A091CF}"/>
    <cellStyle name="40 % – uthevingsfarge 3 2" xfId="51" xr:uid="{653330E3-F281-4B1D-B33A-8987E12C3CB0}"/>
    <cellStyle name="40 % - uthevingsfarge 3 2 10" xfId="1293" xr:uid="{492BA4A7-3A4C-4060-BE65-AA889B70702A}"/>
    <cellStyle name="40 % – uthevingsfarge 3 2 10" xfId="1044" xr:uid="{DD61D285-EF4D-4A7D-B26A-74F0EF3D7730}"/>
    <cellStyle name="40 % - uthevingsfarge 3 2 2" xfId="230" xr:uid="{9120F515-535E-4B9E-903E-705BB308CE31}"/>
    <cellStyle name="40 % – uthevingsfarge 3 2 2" xfId="157" xr:uid="{63829FB3-1237-41B7-8DAC-9C6547FD9256}"/>
    <cellStyle name="40 % - uthevingsfarge 3 2 2 2" xfId="541" xr:uid="{F505DAC9-9680-459F-A62B-A9E0D61A7BD8}"/>
    <cellStyle name="40 % – uthevingsfarge 3 2 2 2" xfId="469" xr:uid="{48D93A44-0938-4095-85F5-5B6A29F1FBDB}"/>
    <cellStyle name="40 % - uthevingsfarge 3 2 2 3" xfId="848" xr:uid="{FC5F85F1-A749-46C0-8722-9E0813B13AE0}"/>
    <cellStyle name="40 % – uthevingsfarge 3 2 2 3" xfId="777" xr:uid="{EFB10DF5-4D76-469E-A2A6-F8D4B088F51A}"/>
    <cellStyle name="40 % - uthevingsfarge 3 2 2 4" xfId="900" xr:uid="{061D6CAB-DC51-4924-A68C-A60BE586D75D}"/>
    <cellStyle name="40 % – uthevingsfarge 3 2 2 4" xfId="932" xr:uid="{2286E28A-3E40-4499-B1AF-3BB54CDB1278}"/>
    <cellStyle name="40 % - uthevingsfarge 3 2 2 5" xfId="1001" xr:uid="{45711391-DE81-4174-BBB7-021A27F845C3}"/>
    <cellStyle name="40 % – uthevingsfarge 3 2 2 5" xfId="1030" xr:uid="{648D0212-19D6-4855-9368-09419EA8C94D}"/>
    <cellStyle name="40 % - uthevingsfarge 3 2 2 6" xfId="1118" xr:uid="{5B41997E-777F-4340-84A1-4D555F0C7D3A}"/>
    <cellStyle name="40 % – uthevingsfarge 3 2 2 6" xfId="1121" xr:uid="{D7749DBB-64E6-4581-9579-ED19F5AF1EA2}"/>
    <cellStyle name="40 % - uthevingsfarge 3 2 2 7" xfId="798" xr:uid="{6D4863E8-421A-4D76-AC3C-CB5ABCBD16FB}"/>
    <cellStyle name="40 % – uthevingsfarge 3 2 2 7" xfId="1179" xr:uid="{6565342C-5739-49B0-8E95-42DF9659CDD5}"/>
    <cellStyle name="40 % - uthevingsfarge 3 2 2 8" xfId="1241" xr:uid="{AC2387D6-42F5-4F18-B3A1-128A8EBC51CC}"/>
    <cellStyle name="40 % – uthevingsfarge 3 2 2 8" xfId="1161" xr:uid="{4A47A90C-7205-4E09-B309-375EF6597592}"/>
    <cellStyle name="40 % - uthevingsfarge 3 2 2 9" xfId="1263" xr:uid="{425E26EB-7D3D-4687-B07B-ACF345819E67}"/>
    <cellStyle name="40 % – uthevingsfarge 3 2 2 9" xfId="1230" xr:uid="{D31B4CF2-C064-4ABF-AB59-14511D71DE01}"/>
    <cellStyle name="40 % - uthevingsfarge 3 2 3" xfId="514" xr:uid="{5B54F1C5-5A1D-4FD8-805D-A788E3E374E6}"/>
    <cellStyle name="40 % – uthevingsfarge 3 2 3" xfId="290" xr:uid="{F81B5F7F-94A9-4362-8668-CB7020D14E99}"/>
    <cellStyle name="40 % – uthevingsfarge 3 2 3 2" xfId="600" xr:uid="{42BC78FD-D524-418F-8BAB-34761D0FFBB7}"/>
    <cellStyle name="40 % - uthevingsfarge 3 2 4" xfId="821" xr:uid="{7348C890-2C88-4440-9A14-03B69B37FF24}"/>
    <cellStyle name="40 % – uthevingsfarge 3 2 4" xfId="116" xr:uid="{2136B0FA-01ED-4FB9-9623-9455F15D671B}"/>
    <cellStyle name="40 % – uthevingsfarge 3 2 4 2" xfId="426" xr:uid="{68346DD1-544B-4436-AAC7-CC4028FD19B4}"/>
    <cellStyle name="40 % - uthevingsfarge 3 2 5" xfId="868" xr:uid="{040871DA-0507-4FF8-940D-0B589B3BB011}"/>
    <cellStyle name="40 % – uthevingsfarge 3 2 5" xfId="85" xr:uid="{B1B30728-57CC-491E-B537-31A14A3E0A45}"/>
    <cellStyle name="40 % – uthevingsfarge 3 2 5 2" xfId="395" xr:uid="{8BAAEFFC-DEED-4ABA-A744-17AA2C1DCB46}"/>
    <cellStyle name="40 % - uthevingsfarge 3 2 6" xfId="973" xr:uid="{C5EE8B16-22D3-4500-A3E5-F534F104AFDF}"/>
    <cellStyle name="40 % – uthevingsfarge 3 2 6" xfId="361" xr:uid="{B636A826-4F9F-441D-AE97-6D6A006E6277}"/>
    <cellStyle name="40 % - uthevingsfarge 3 2 7" xfId="1126" xr:uid="{900C21C1-3086-4C2D-AEDA-2FECC2E7EAC7}"/>
    <cellStyle name="40 % – uthevingsfarge 3 2 7" xfId="672" xr:uid="{7D81A380-7C0A-4589-990B-F01220BE6C93}"/>
    <cellStyle name="40 % - uthevingsfarge 3 2 8" xfId="1200" xr:uid="{B115ACB1-F5F3-48F8-9AAB-50EDC6BA9C80}"/>
    <cellStyle name="40 % – uthevingsfarge 3 2 8" xfId="428" xr:uid="{E40B8EE6-0C0C-4005-B00D-C95BA015EEB4}"/>
    <cellStyle name="40 % - uthevingsfarge 3 2 9" xfId="1218" xr:uid="{251FFC36-35A2-4B0A-BCE1-47B7F92426DD}"/>
    <cellStyle name="40 % – uthevingsfarge 3 2 9" xfId="744" xr:uid="{691968DE-5406-4E7E-9D8F-C82BD3F6D5F0}"/>
    <cellStyle name="40 % - uthevingsfarge 3 3" xfId="243" xr:uid="{AD076816-B93D-4015-8B36-31C20200BA99}"/>
    <cellStyle name="40 % – uthevingsfarge 3 3" xfId="71" xr:uid="{AB683AF9-44EA-4E66-AE0D-A0EBD0CC999C}"/>
    <cellStyle name="40 % – uthevingsfarge 3 3 10" xfId="1159" xr:uid="{4CFFBD06-A619-46BC-8906-691675C81273}"/>
    <cellStyle name="40 % - uthevingsfarge 3 3 2" xfId="554" xr:uid="{FD785B5F-634E-47F9-9B2D-78634404D452}"/>
    <cellStyle name="40 % – uthevingsfarge 3 3 2" xfId="177" xr:uid="{9A2B6F8A-B897-46F9-B294-7F5FC580467D}"/>
    <cellStyle name="40 % – uthevingsfarge 3 3 2 2" xfId="489" xr:uid="{578E3451-49AE-407F-ABA5-26EB8FFBB543}"/>
    <cellStyle name="40 % - uthevingsfarge 3 3 3" xfId="861" xr:uid="{F6972D78-C631-4C9F-ABE6-680D468A4553}"/>
    <cellStyle name="40 % – uthevingsfarge 3 3 3" xfId="381" xr:uid="{39ABE63A-D05B-49DA-A4FC-4E254B802D8C}"/>
    <cellStyle name="40 % - uthevingsfarge 3 3 4" xfId="892" xr:uid="{9405D655-D0F2-4E9F-A41F-1FBC0436634E}"/>
    <cellStyle name="40 % – uthevingsfarge 3 3 4" xfId="692" xr:uid="{947DA2CB-1A02-41F9-A969-560053A4A6E9}"/>
    <cellStyle name="40 % - uthevingsfarge 3 3 5" xfId="994" xr:uid="{0740023D-71DE-490E-9B45-FF9C3586B48A}"/>
    <cellStyle name="40 % – uthevingsfarge 3 3 5" xfId="504" xr:uid="{E79D8BB3-FA41-4F29-A063-EA3B6EDD8BFC}"/>
    <cellStyle name="40 % - uthevingsfarge 3 3 6" xfId="945" xr:uid="{82F9D3EB-8905-4D04-BACA-D4435F498E56}"/>
    <cellStyle name="40 % – uthevingsfarge 3 3 6" xfId="815" xr:uid="{2BDCC74C-811D-41E0-ABBA-7EB2FE22E3A1}"/>
    <cellStyle name="40 % - uthevingsfarge 3 3 7" xfId="1182" xr:uid="{F7F2FEF9-6F1C-42E6-BF0F-7517B1278789}"/>
    <cellStyle name="40 % – uthevingsfarge 3 3 7" xfId="673" xr:uid="{B59EF881-27F7-473D-8199-1831A68254B9}"/>
    <cellStyle name="40 % - uthevingsfarge 3 3 8" xfId="1229" xr:uid="{62163450-AEF3-415F-8A91-41FEA65BD1A9}"/>
    <cellStyle name="40 % – uthevingsfarge 3 3 8" xfId="1210" xr:uid="{B32F6B47-DD34-4A15-9ED3-335041700D01}"/>
    <cellStyle name="40 % - uthevingsfarge 3 3 9" xfId="1272" xr:uid="{97E824BA-1562-437E-A812-D23E2708EC13}"/>
    <cellStyle name="40 % – uthevingsfarge 3 3 9" xfId="1215" xr:uid="{79DF3E5D-A8DC-4B7F-A98C-639789463B14}"/>
    <cellStyle name="40 % - uthevingsfarge 3 4" xfId="216" xr:uid="{37210776-108D-4ECF-82CD-8FEA7840BB9C}"/>
    <cellStyle name="40 % – uthevingsfarge 3 4" xfId="100" xr:uid="{8598870E-C10A-4C4C-A468-27F316FF02F8}"/>
    <cellStyle name="40 % - uthevingsfarge 3 4 2" xfId="527" xr:uid="{0A07FBC5-BF90-45AE-A408-D760A7A7BF74}"/>
    <cellStyle name="40 % – uthevingsfarge 3 4 2" xfId="410" xr:uid="{16C36217-2FAF-4099-98F8-72130D6F354D}"/>
    <cellStyle name="40 % - uthevingsfarge 3 4 3" xfId="835" xr:uid="{1CBC3488-7BCB-42AB-9351-3349AC0287FA}"/>
    <cellStyle name="40 % – uthevingsfarge 3 4 3" xfId="720" xr:uid="{82CC7FEA-08A7-4BFD-9962-0696C81891E3}"/>
    <cellStyle name="40 % - uthevingsfarge 3 4 4" xfId="926" xr:uid="{E1659452-B680-4527-B9A5-F9DE9D6F3DE9}"/>
    <cellStyle name="40 % – uthevingsfarge 3 4 4" xfId="727" xr:uid="{A054CC42-2DB5-42C3-B436-1B4B36F797B4}"/>
    <cellStyle name="40 % - uthevingsfarge 3 4 5" xfId="1025" xr:uid="{991A2F9A-AA95-4DD7-81BE-B816D8CEEBA8}"/>
    <cellStyle name="40 % – uthevingsfarge 3 4 5" xfId="757" xr:uid="{706D3BC5-72F5-43DC-9E96-382D928E3A91}"/>
    <cellStyle name="40 % - uthevingsfarge 3 4 6" xfId="883" xr:uid="{D716DAB6-40EF-42D7-A8D3-C96C053F602A}"/>
    <cellStyle name="40 % – uthevingsfarge 3 4 6" xfId="978" xr:uid="{35D5B56A-23D8-4A4F-9E12-F214698192B7}"/>
    <cellStyle name="40 % - uthevingsfarge 3 4 7" xfId="1189" xr:uid="{9D710170-7093-4220-A7E9-1ED5449D8443}"/>
    <cellStyle name="40 % – uthevingsfarge 3 4 7" xfId="970" xr:uid="{7EC0A6EE-5421-43E4-85E0-7F48DEACC481}"/>
    <cellStyle name="40 % - uthevingsfarge 3 4 8" xfId="1206" xr:uid="{34F39965-6FF3-4746-A3BD-BF60B6619D6C}"/>
    <cellStyle name="40 % – uthevingsfarge 3 4 8" xfId="1204" xr:uid="{AF5B04A0-672A-45CC-A52C-F6BF96671BD4}"/>
    <cellStyle name="40 % - uthevingsfarge 3 4 9" xfId="1292" xr:uid="{5DD22777-5F9D-4580-BEE1-B7192D276826}"/>
    <cellStyle name="40 % – uthevingsfarge 3 4 9" xfId="1266" xr:uid="{786DDA4C-0045-4B15-9A24-A8C50CA7435B}"/>
    <cellStyle name="40 % – uthevingsfarge 3 5" xfId="113" xr:uid="{E89A0E4A-AF26-47FC-A338-267AC6C85778}"/>
    <cellStyle name="40 % – uthevingsfarge 3 5 2" xfId="423" xr:uid="{C57241C6-FBDE-4B3D-8B8F-38B02E980B9B}"/>
    <cellStyle name="40 % – uthevingsfarge 3 6" xfId="315" xr:uid="{11BC8B72-061E-46CB-A147-81747679AA20}"/>
    <cellStyle name="40 % – uthevingsfarge 3 6 2" xfId="625" xr:uid="{D213CD27-37B3-49C4-8A25-214CB71B26C6}"/>
    <cellStyle name="40 % – uthevingsfarge 3 7" xfId="291" xr:uid="{060660CE-9EBE-4E9A-886C-43DC22BFF78F}"/>
    <cellStyle name="40 % – uthevingsfarge 3 7 2" xfId="601" xr:uid="{01706274-546C-4F24-8F38-7DA8C47C4B63}"/>
    <cellStyle name="40 % – uthevingsfarge 3 8" xfId="460" xr:uid="{C5805586-6D5D-4F3B-81E8-D2F48D575E76}"/>
    <cellStyle name="40 % – uthevingsfarge 3 9" xfId="768" xr:uid="{B30D6487-E957-4E8C-843C-C76FDD144F2C}"/>
    <cellStyle name="40 % – uthevingsfarge 4 10" xfId="754" xr:uid="{5DA8F9F7-1F89-4136-90B0-FFFE575DFA84}"/>
    <cellStyle name="40 % – uthevingsfarge 4 11" xfId="126" xr:uid="{DB1BFB56-5016-4617-8BB2-D9AF880F82AC}"/>
    <cellStyle name="40 % - uthevingsfarge 4 2" xfId="204" xr:uid="{A82B53EB-8EB5-4248-BCCE-8E56861F3561}"/>
    <cellStyle name="40 % – uthevingsfarge 4 2" xfId="54" xr:uid="{F9426D88-EC78-4AD3-A93A-5565007BDCB8}"/>
    <cellStyle name="40 % - uthevingsfarge 4 2 10" xfId="1288" xr:uid="{98FFCFDC-BB08-4FA7-8B18-61F41B3B0ECB}"/>
    <cellStyle name="40 % – uthevingsfarge 4 2 10" xfId="1007" xr:uid="{001CE04A-D2F6-485D-95F9-507E6ABAEBE3}"/>
    <cellStyle name="40 % - uthevingsfarge 4 2 2" xfId="232" xr:uid="{6D8EEC98-DF50-40FF-A5B2-F34FC6D8AEA4}"/>
    <cellStyle name="40 % – uthevingsfarge 4 2 2" xfId="160" xr:uid="{E834B6A7-EF04-4C77-B5EF-6BBF91CD1E59}"/>
    <cellStyle name="40 % - uthevingsfarge 4 2 2 2" xfId="543" xr:uid="{AC427FD0-0B93-4594-8A2B-3CEF2EFF9048}"/>
    <cellStyle name="40 % – uthevingsfarge 4 2 2 2" xfId="472" xr:uid="{03720599-FFBF-4A9B-8AF6-CF28E4DA2B3F}"/>
    <cellStyle name="40 % - uthevingsfarge 4 2 2 3" xfId="850" xr:uid="{391384A4-61E8-47C2-BCCD-FCDD2D76E979}"/>
    <cellStyle name="40 % – uthevingsfarge 4 2 2 3" xfId="780" xr:uid="{B562AA3D-6D98-4589-AA74-F4F5388217FA}"/>
    <cellStyle name="40 % - uthevingsfarge 4 2 2 4" xfId="705" xr:uid="{5FABCBDE-3E0B-4939-BE17-40EE9ADE6157}"/>
    <cellStyle name="40 % – uthevingsfarge 4 2 2 4" xfId="933" xr:uid="{1A7F7221-B93F-4D01-B9E4-BC97EAFEBDEA}"/>
    <cellStyle name="40 % - uthevingsfarge 4 2 2 5" xfId="327" xr:uid="{54468742-561B-4B42-855F-B44C1D8B5B16}"/>
    <cellStyle name="40 % – uthevingsfarge 4 2 2 5" xfId="1031" xr:uid="{16FCF60B-ECAE-44D5-96A2-ADA753B0E2CD}"/>
    <cellStyle name="40 % - uthevingsfarge 4 2 2 6" xfId="321" xr:uid="{62D8A77A-C63D-4DD7-B974-D95180E55B11}"/>
    <cellStyle name="40 % – uthevingsfarge 4 2 2 6" xfId="977" xr:uid="{C701B2A9-8313-4068-8CED-37FAA35BECBB}"/>
    <cellStyle name="40 % - uthevingsfarge 4 2 2 7" xfId="1160" xr:uid="{6F4D01A0-10D4-4990-BFFE-564D14861D5D}"/>
    <cellStyle name="40 % – uthevingsfarge 4 2 2 7" xfId="443" xr:uid="{03B3BC3B-31FD-4697-817E-91AE6EB8F4AF}"/>
    <cellStyle name="40 % - uthevingsfarge 4 2 2 8" xfId="1036" xr:uid="{3482AAC4-0FE7-49D2-9567-52147834A228}"/>
    <cellStyle name="40 % – uthevingsfarge 4 2 2 8" xfId="1242" xr:uid="{ECE298A8-2092-4C9B-B85C-A9B9631DF33A}"/>
    <cellStyle name="40 % - uthevingsfarge 4 2 2 9" xfId="1222" xr:uid="{FA56D2FD-7C11-44C0-A3FF-2C1B2BC37643}"/>
    <cellStyle name="40 % – uthevingsfarge 4 2 2 9" xfId="1276" xr:uid="{6D62E7B8-635B-4402-9B86-84BD1B9D8F54}"/>
    <cellStyle name="40 % - uthevingsfarge 4 2 3" xfId="516" xr:uid="{363F7657-3A59-4B60-B73D-4D4C41C40DA9}"/>
    <cellStyle name="40 % – uthevingsfarge 4 2 3" xfId="293" xr:uid="{646F13DF-AD9D-4AE0-A200-AB7544CE4340}"/>
    <cellStyle name="40 % – uthevingsfarge 4 2 3 2" xfId="603" xr:uid="{A7CA9E6E-67FA-4BC7-B42B-2DB525ACC98F}"/>
    <cellStyle name="40 % - uthevingsfarge 4 2 4" xfId="823" xr:uid="{A256203A-A139-4089-A86F-0C1531F8C89A}"/>
    <cellStyle name="40 % – uthevingsfarge 4 2 4" xfId="313" xr:uid="{374EBCF5-13F9-426C-B877-B5BDC11A1CA6}"/>
    <cellStyle name="40 % – uthevingsfarge 4 2 4 2" xfId="623" xr:uid="{FE61F041-1301-45A6-A51A-F184E2F75E1C}"/>
    <cellStyle name="40 % - uthevingsfarge 4 2 5" xfId="923" xr:uid="{212EF6F0-EBE2-42FD-8DBD-0A12CAA1B03D}"/>
    <cellStyle name="40 % – uthevingsfarge 4 2 5" xfId="288" xr:uid="{9DC94AD7-2ACA-4CCF-9838-8BB1C24DE802}"/>
    <cellStyle name="40 % – uthevingsfarge 4 2 5 2" xfId="598" xr:uid="{5805E196-32F5-4416-8466-719DA8FE9737}"/>
    <cellStyle name="40 % - uthevingsfarge 4 2 6" xfId="1021" xr:uid="{76785A10-C6C0-4BBD-A52E-A158368BCAA0}"/>
    <cellStyle name="40 % – uthevingsfarge 4 2 6" xfId="364" xr:uid="{6323E505-F7FF-4AA9-A43C-08C48334AD1B}"/>
    <cellStyle name="40 % - uthevingsfarge 4 2 7" xfId="1125" xr:uid="{306C4289-08E9-4D88-9ADA-498511D97CC2}"/>
    <cellStyle name="40 % – uthevingsfarge 4 2 7" xfId="675" xr:uid="{0014DECA-2161-4B29-BAAA-90196B4C673B}"/>
    <cellStyle name="40 % - uthevingsfarge 4 2 8" xfId="1199" xr:uid="{44A15446-869F-496E-968C-3AAD3701F7D4}"/>
    <cellStyle name="40 % – uthevingsfarge 4 2 8" xfId="789" xr:uid="{D8B654A3-C630-4538-8008-476ADB8DDAFB}"/>
    <cellStyle name="40 % - uthevingsfarge 4 2 9" xfId="1262" xr:uid="{60FA8BEE-A5C2-46C3-8CBA-40CCF2315393}"/>
    <cellStyle name="40 % – uthevingsfarge 4 2 9" xfId="731" xr:uid="{E3137216-B89C-4F9A-A360-B370513BA939}"/>
    <cellStyle name="40 % - uthevingsfarge 4 3" xfId="245" xr:uid="{F6FFF941-41F7-4754-9504-DDF7D4A03E52}"/>
    <cellStyle name="40 % – uthevingsfarge 4 3" xfId="74" xr:uid="{CF9B6669-8208-406F-8553-BE24674A3920}"/>
    <cellStyle name="40 % – uthevingsfarge 4 3 10" xfId="1264" xr:uid="{040787AE-9F2A-4522-B984-EC92814D34C1}"/>
    <cellStyle name="40 % - uthevingsfarge 4 3 2" xfId="556" xr:uid="{F23E09A2-F92A-4631-9C4A-6A983EA41499}"/>
    <cellStyle name="40 % – uthevingsfarge 4 3 2" xfId="180" xr:uid="{55C7722E-376B-4272-B055-27CD93187796}"/>
    <cellStyle name="40 % – uthevingsfarge 4 3 2 2" xfId="492" xr:uid="{E77C2F6B-ED71-4BE9-A0B0-F4AE1F4BB196}"/>
    <cellStyle name="40 % - uthevingsfarge 4 3 3" xfId="863" xr:uid="{2DE9CCEA-B012-46D1-92F8-723CA9D8E1FD}"/>
    <cellStyle name="40 % – uthevingsfarge 4 3 3" xfId="384" xr:uid="{DFC6E989-62E3-4249-A34D-3F1A9B689F54}"/>
    <cellStyle name="40 % - uthevingsfarge 4 3 4" xfId="898" xr:uid="{1EBEA9CD-FA76-472D-8CF5-4C2BA122FCA6}"/>
    <cellStyle name="40 % – uthevingsfarge 4 3 4" xfId="695" xr:uid="{9310E7E1-D98A-40ED-98AC-6146575A6035}"/>
    <cellStyle name="40 % - uthevingsfarge 4 3 5" xfId="999" xr:uid="{29A8F3BE-6040-43D7-9698-FEB8D19E5414}"/>
    <cellStyle name="40 % – uthevingsfarge 4 3 5" xfId="952" xr:uid="{CF41ACA4-8FD8-4C9B-8457-19EA88722EEA}"/>
    <cellStyle name="40 % - uthevingsfarge 4 3 6" xfId="1105" xr:uid="{C78FACEB-669E-449D-88A1-6EB500BAC113}"/>
    <cellStyle name="40 % – uthevingsfarge 4 3 6" xfId="1048" xr:uid="{1A58D544-9C89-4F9A-B9F1-3CC62C466F91}"/>
    <cellStyle name="40 % - uthevingsfarge 4 3 7" xfId="1171" xr:uid="{9DDE7091-BDFE-42DF-AF56-29ACDCB8261B}"/>
    <cellStyle name="40 % – uthevingsfarge 4 3 7" xfId="741" xr:uid="{642D3E73-A563-4573-8412-729C1E6FD192}"/>
    <cellStyle name="40 % - uthevingsfarge 4 3 8" xfId="1168" xr:uid="{9339F45B-A1FC-47E9-9F0D-12F307AB83BB}"/>
    <cellStyle name="40 % – uthevingsfarge 4 3 8" xfId="795" xr:uid="{BD2702A0-D1ED-42EA-A83D-EF4F9CBE742C}"/>
    <cellStyle name="40 % - uthevingsfarge 4 3 9" xfId="1301" xr:uid="{8FDF1F8B-3278-47B7-8B3F-D8B24F288396}"/>
    <cellStyle name="40 % – uthevingsfarge 4 3 9" xfId="1213" xr:uid="{B86AC442-4B09-417E-A846-39E40E977297}"/>
    <cellStyle name="40 % - uthevingsfarge 4 4" xfId="218" xr:uid="{71B70C7F-A73C-418F-A080-E20E9C7646D0}"/>
    <cellStyle name="40 % – uthevingsfarge 4 4" xfId="104" xr:uid="{0380AA4B-4D2B-4BFC-8076-3124E11E92C0}"/>
    <cellStyle name="40 % - uthevingsfarge 4 4 2" xfId="529" xr:uid="{4B6FBB98-45EE-4409-A427-4E3B6877CABA}"/>
    <cellStyle name="40 % – uthevingsfarge 4 4 2" xfId="414" xr:uid="{3551D9BA-3BBF-48BC-A34D-FF298C623A93}"/>
    <cellStyle name="40 % - uthevingsfarge 4 4 3" xfId="837" xr:uid="{84EEC744-5C57-414B-AC62-812D5BFB8635}"/>
    <cellStyle name="40 % – uthevingsfarge 4 4 3" xfId="723" xr:uid="{D17064F0-4E9D-4FB9-95CA-0EC461E07ADE}"/>
    <cellStyle name="40 % - uthevingsfarge 4 4 4" xfId="922" xr:uid="{798FD607-CBA2-4A23-8F9E-5FCD3C3B2190}"/>
    <cellStyle name="40 % – uthevingsfarge 4 4 4" xfId="784" xr:uid="{683A2B9A-6B4D-4E25-A48B-2610672148C0}"/>
    <cellStyle name="40 % - uthevingsfarge 4 4 5" xfId="1020" xr:uid="{256FBA93-E998-4DF0-9378-A867C244F484}"/>
    <cellStyle name="40 % – uthevingsfarge 4 4 5" xfId="903" xr:uid="{D8472931-9367-4EFF-B494-5C1F911C7296}"/>
    <cellStyle name="40 % - uthevingsfarge 4 4 6" xfId="1114" xr:uid="{A9EAA025-7D3B-44BC-B345-D3AC437B90B8}"/>
    <cellStyle name="40 % – uthevingsfarge 4 4 6" xfId="928" xr:uid="{25BCA27E-C525-476D-BBED-2D9C7B95CA33}"/>
    <cellStyle name="40 % - uthevingsfarge 4 4 7" xfId="1085" xr:uid="{CB0A09CF-69AF-4E63-A015-B6FCEBF5ECEE}"/>
    <cellStyle name="40 % – uthevingsfarge 4 4 7" xfId="1039" xr:uid="{2D249F0B-4159-470B-BB00-91F1ED67856E}"/>
    <cellStyle name="40 % - uthevingsfarge 4 4 8" xfId="1135" xr:uid="{FF072DAF-5DF9-4FE8-91D4-63CD1A2102FD}"/>
    <cellStyle name="40 % – uthevingsfarge 4 4 8" xfId="1211" xr:uid="{97A0EA52-7277-4D1F-9701-F60DA35B2C89}"/>
    <cellStyle name="40 % - uthevingsfarge 4 4 9" xfId="1150" xr:uid="{26C35CD0-C80C-4F7A-AC47-3021EE3F6E9C}"/>
    <cellStyle name="40 % – uthevingsfarge 4 4 9" xfId="1092" xr:uid="{DC86CEFD-7A59-4E92-946A-583A922D460D}"/>
    <cellStyle name="40 % – uthevingsfarge 4 5" xfId="266" xr:uid="{8731E4F0-C211-47FD-B724-1A5D216A5600}"/>
    <cellStyle name="40 % – uthevingsfarge 4 5 2" xfId="576" xr:uid="{75115DF8-E5E8-4EBA-877B-07859126A800}"/>
    <cellStyle name="40 % – uthevingsfarge 4 6" xfId="102" xr:uid="{F5993F74-1C11-4E9F-8EE5-D9D216E704EA}"/>
    <cellStyle name="40 % – uthevingsfarge 4 6 2" xfId="412" xr:uid="{5B944E9D-1708-440E-83F8-9F6B1648DB1E}"/>
    <cellStyle name="40 % – uthevingsfarge 4 7" xfId="319" xr:uid="{3AE9EC4E-7FF1-4220-A3DE-DBB061647EE9}"/>
    <cellStyle name="40 % – uthevingsfarge 4 7 2" xfId="629" xr:uid="{C298BF54-457D-4CBD-9888-39E75E6F634C}"/>
    <cellStyle name="40 % – uthevingsfarge 4 8" xfId="437" xr:uid="{1BC09708-184B-4A19-B510-0BE84C94ABCD}"/>
    <cellStyle name="40 % – uthevingsfarge 4 9" xfId="745" xr:uid="{40467A1A-E538-4BE6-9E2D-E501CADB1CC7}"/>
    <cellStyle name="40 % – uthevingsfarge 5 10" xfId="873" xr:uid="{1198C447-2FBB-4354-B761-5EBC283BFC22}"/>
    <cellStyle name="40 % – uthevingsfarge 5 11" xfId="142" xr:uid="{D8F01EE2-0465-40D4-96E6-628C9B7AF547}"/>
    <cellStyle name="40 % - uthevingsfarge 5 2" xfId="206" xr:uid="{4E7CFE5D-102E-46A3-968D-CA5D03296059}"/>
    <cellStyle name="40 % – uthevingsfarge 5 2" xfId="57" xr:uid="{353E2325-814B-43CB-8921-CD83F22A54E9}"/>
    <cellStyle name="40 % - uthevingsfarge 5 2 10" xfId="1152" xr:uid="{6E3E812D-6469-411B-9627-86488EA4ADD0}"/>
    <cellStyle name="40 % – uthevingsfarge 5 2 10" xfId="1027" xr:uid="{EC1195E2-E68A-448F-8A21-1D1D992D045F}"/>
    <cellStyle name="40 % - uthevingsfarge 5 2 2" xfId="234" xr:uid="{981725A6-41D2-4DF9-8352-C0E89802E7E3}"/>
    <cellStyle name="40 % – uthevingsfarge 5 2 2" xfId="163" xr:uid="{66654455-185A-4CD3-B285-F27158A3978D}"/>
    <cellStyle name="40 % - uthevingsfarge 5 2 2 2" xfId="545" xr:uid="{3F8D9EB6-754F-4622-AD5D-8F983F8CDDE8}"/>
    <cellStyle name="40 % – uthevingsfarge 5 2 2 2" xfId="475" xr:uid="{4D08F77C-77B4-4A89-BAC1-79939FE917AD}"/>
    <cellStyle name="40 % - uthevingsfarge 5 2 2 3" xfId="852" xr:uid="{C6FA6CA6-0364-4D21-A2B6-C1A6CDA875AE}"/>
    <cellStyle name="40 % – uthevingsfarge 5 2 2 3" xfId="783" xr:uid="{F1BC2D5F-DB91-41BE-B86C-FFDD454C3EA2}"/>
    <cellStyle name="40 % - uthevingsfarge 5 2 2 4" xfId="733" xr:uid="{0095B7D8-E18F-4316-99A9-ACED2D304697}"/>
    <cellStyle name="40 % – uthevingsfarge 5 2 2 4" xfId="800" xr:uid="{779157FD-DCD5-4D56-B143-1BB61D691954}"/>
    <cellStyle name="40 % - uthevingsfarge 5 2 2 5" xfId="755" xr:uid="{E08EAFA9-61CB-4C12-A8C8-876CDF172BC7}"/>
    <cellStyle name="40 % – uthevingsfarge 5 2 2 5" xfId="902" xr:uid="{85637D8A-D7B6-43E9-B404-4B83442FFC87}"/>
    <cellStyle name="40 % - uthevingsfarge 5 2 2 6" xfId="1082" xr:uid="{B7B1A2D8-4A74-42A6-91CD-65A4BD59B02D}"/>
    <cellStyle name="40 % – uthevingsfarge 5 2 2 6" xfId="1078" xr:uid="{E6E44E23-27FB-4C13-A028-0E5128C031F0}"/>
    <cellStyle name="40 % - uthevingsfarge 5 2 2 7" xfId="988" xr:uid="{CC4997C6-BE6C-4648-A820-C89C7CC3395A}"/>
    <cellStyle name="40 % – uthevingsfarge 5 2 2 7" xfId="1173" xr:uid="{E89E52FB-0777-474D-BB80-318C17C9B91C}"/>
    <cellStyle name="40 % - uthevingsfarge 5 2 2 8" xfId="1233" xr:uid="{E34FDDEF-D0DB-4086-9E47-9F19CC4D5D99}"/>
    <cellStyle name="40 % – uthevingsfarge 5 2 2 8" xfId="1257" xr:uid="{AD4A336F-4378-46E4-A62B-D4CEAD4BFCA4}"/>
    <cellStyle name="40 % - uthevingsfarge 5 2 2 9" xfId="653" xr:uid="{0F3F1F75-A3F7-4E58-A89B-AF4358CD3B69}"/>
    <cellStyle name="40 % – uthevingsfarge 5 2 2 9" xfId="960" xr:uid="{25A4059B-8ED8-436B-97EC-E7452F6668B2}"/>
    <cellStyle name="40 % - uthevingsfarge 5 2 3" xfId="518" xr:uid="{190647C8-750F-4795-B4B7-CCDB2A9C972E}"/>
    <cellStyle name="40 % – uthevingsfarge 5 2 3" xfId="296" xr:uid="{5549FB18-3953-4960-A7AB-3621D4A3CCFD}"/>
    <cellStyle name="40 % – uthevingsfarge 5 2 3 2" xfId="606" xr:uid="{DBB1E9EB-3205-4C72-95C4-ADF9B532F2AA}"/>
    <cellStyle name="40 % - uthevingsfarge 5 2 4" xfId="825" xr:uid="{D43454F7-949C-429B-9646-CE664A60DDFF}"/>
    <cellStyle name="40 % – uthevingsfarge 5 2 4" xfId="311" xr:uid="{DA26CE56-4915-4593-9476-9DC0BA58EA97}"/>
    <cellStyle name="40 % – uthevingsfarge 5 2 4 2" xfId="621" xr:uid="{2EBC0153-0507-4F4A-94A4-1599534C13BB}"/>
    <cellStyle name="40 % - uthevingsfarge 5 2 5" xfId="884" xr:uid="{CAF43502-6BC2-4D54-A8F9-3624BB3371CA}"/>
    <cellStyle name="40 % – uthevingsfarge 5 2 5" xfId="318" xr:uid="{820AD0FC-76CE-44C1-A858-49134467567E}"/>
    <cellStyle name="40 % – uthevingsfarge 5 2 5 2" xfId="628" xr:uid="{60A821D8-3F40-410B-AD80-0DF6228550A3}"/>
    <cellStyle name="40 % - uthevingsfarge 5 2 6" xfId="987" xr:uid="{84D8D475-F190-4496-9319-81AA31B28ADD}"/>
    <cellStyle name="40 % – uthevingsfarge 5 2 6" xfId="367" xr:uid="{127CB938-2FB2-40B5-AEEE-B6F174A1123B}"/>
    <cellStyle name="40 % - uthevingsfarge 5 2 7" xfId="1124" xr:uid="{0CA528FC-6A7B-4643-B73B-B530B29D0018}"/>
    <cellStyle name="40 % – uthevingsfarge 5 2 7" xfId="678" xr:uid="{A4ABAEC0-612F-4674-927F-0EE020BB0513}"/>
    <cellStyle name="40 % - uthevingsfarge 5 2 8" xfId="1198" xr:uid="{BC5FA7F9-792D-4B54-8FB7-B77A4C78ADB4}"/>
    <cellStyle name="40 % – uthevingsfarge 5 2 8" xfId="769" xr:uid="{A98593CC-2F1D-4549-8182-94D8DB57A783}"/>
    <cellStyle name="40 % - uthevingsfarge 5 2 9" xfId="1261" xr:uid="{5DC3C3FB-6A88-41C3-B950-A4146E709FE6}"/>
    <cellStyle name="40 % – uthevingsfarge 5 2 9" xfId="806" xr:uid="{DF1E657E-199B-4307-855B-D38ABF4F0D00}"/>
    <cellStyle name="40 % - uthevingsfarge 5 3" xfId="247" xr:uid="{D20E3566-3D07-44D7-A272-4F7A3D7568ED}"/>
    <cellStyle name="40 % – uthevingsfarge 5 3" xfId="77" xr:uid="{E6F01C5B-56D1-41BB-AD76-962388BF8109}"/>
    <cellStyle name="40 % – uthevingsfarge 5 3 10" xfId="929" xr:uid="{EE46970A-0837-4780-ACBC-88CCE14A2BCC}"/>
    <cellStyle name="40 % - uthevingsfarge 5 3 2" xfId="558" xr:uid="{BEDD751F-F023-42F0-9EFA-345F05593DCB}"/>
    <cellStyle name="40 % – uthevingsfarge 5 3 2" xfId="183" xr:uid="{3CDA4498-2C28-45B8-9F80-149EAC5C2590}"/>
    <cellStyle name="40 % – uthevingsfarge 5 3 2 2" xfId="495" xr:uid="{2D34C9FF-2853-42E2-8E29-9C0BC244154F}"/>
    <cellStyle name="40 % - uthevingsfarge 5 3 3" xfId="865" xr:uid="{1BBA5F41-0FA2-4641-9CA9-AC7325645C03}"/>
    <cellStyle name="40 % – uthevingsfarge 5 3 3" xfId="387" xr:uid="{56EE77E6-3B7D-4C27-B871-B3D7DDB8E0BF}"/>
    <cellStyle name="40 % - uthevingsfarge 5 3 4" xfId="429" xr:uid="{5FED7167-FC19-49C6-9484-60262DAA463A}"/>
    <cellStyle name="40 % – uthevingsfarge 5 3 4" xfId="698" xr:uid="{550AEDA7-4AA1-4DA4-9225-3ABA2B7B4851}"/>
    <cellStyle name="40 % - uthevingsfarge 5 3 5" xfId="969" xr:uid="{95514F03-641F-4C7E-83D9-ED18B71462EE}"/>
    <cellStyle name="40 % – uthevingsfarge 5 3 5" xfId="507" xr:uid="{A6930FFA-68A8-4CEB-A5EE-1C9082A72053}"/>
    <cellStyle name="40 % - uthevingsfarge 5 3 6" xfId="1095" xr:uid="{02767D04-D639-4CFC-A94B-B550BA5AABDA}"/>
    <cellStyle name="40 % – uthevingsfarge 5 3 6" xfId="735" xr:uid="{69A5A0BB-2608-49D3-A6B9-B44B5DD7B793}"/>
    <cellStyle name="40 % - uthevingsfarge 5 3 7" xfId="1054" xr:uid="{9C36F5C5-13A5-442D-9BF9-97175D5333D4}"/>
    <cellStyle name="40 % – uthevingsfarge 5 3 7" xfId="811" xr:uid="{EC9D04C2-2B7E-4C86-8C53-915963F17E03}"/>
    <cellStyle name="40 % - uthevingsfarge 5 3 8" xfId="1235" xr:uid="{8666B077-98CF-4D19-B241-F710A1913C6B}"/>
    <cellStyle name="40 % – uthevingsfarge 5 3 8" xfId="1062" xr:uid="{E6B952B7-D1BB-48CC-BEE1-0C8DD0E2E012}"/>
    <cellStyle name="40 % - uthevingsfarge 5 3 9" xfId="1303" xr:uid="{4E9D6066-8EBE-4898-8B80-BC7864C56655}"/>
    <cellStyle name="40 % – uthevingsfarge 5 3 9" xfId="1184" xr:uid="{64A5D66C-32E6-4410-89E6-ADA168AF4C13}"/>
    <cellStyle name="40 % - uthevingsfarge 5 4" xfId="220" xr:uid="{18CCDD66-2483-447F-A93E-1958FE99509A}"/>
    <cellStyle name="40 % – uthevingsfarge 5 4" xfId="107" xr:uid="{BE0DF201-0421-4FAF-8D45-DBBB85B7BF9E}"/>
    <cellStyle name="40 % - uthevingsfarge 5 4 2" xfId="531" xr:uid="{A3117B27-AB30-48F1-B042-AAFB8F875A8E}"/>
    <cellStyle name="40 % – uthevingsfarge 5 4 2" xfId="417" xr:uid="{3BD66046-0EE0-4768-8D72-9B6DB1732B19}"/>
    <cellStyle name="40 % - uthevingsfarge 5 4 3" xfId="839" xr:uid="{54C60DEA-AD14-42DE-B89A-7FE2D90A167D}"/>
    <cellStyle name="40 % – uthevingsfarge 5 4 3" xfId="726" xr:uid="{325123F3-DCA6-4D52-AB5D-E9486FD31E62}"/>
    <cellStyle name="40 % - uthevingsfarge 5 4 4" xfId="880" xr:uid="{DD0C25E2-93A8-4889-AA27-B0FBB0A2019A}"/>
    <cellStyle name="40 % – uthevingsfarge 5 4 4" xfId="724" xr:uid="{6398E85F-C5AF-4600-8D35-60B5CA286A2B}"/>
    <cellStyle name="40 % - uthevingsfarge 5 4 5" xfId="984" xr:uid="{BD37E185-4401-4CD5-8A4A-CE3A945FA006}"/>
    <cellStyle name="40 % – uthevingsfarge 5 4 5" xfId="679" xr:uid="{AE8164C7-8DA9-4E46-B32E-324396E42841}"/>
    <cellStyle name="40 % - uthevingsfarge 5 4 6" xfId="946" xr:uid="{01BC6245-98E2-41AD-A632-521DF27E72F9}"/>
    <cellStyle name="40 % – uthevingsfarge 5 4 6" xfId="1041" xr:uid="{AAF68322-97DC-497C-A396-33B28389510E}"/>
    <cellStyle name="40 % - uthevingsfarge 5 4 7" xfId="1192" xr:uid="{5C9D4173-63E2-47E6-9054-BCEA75D7A7DE}"/>
    <cellStyle name="40 % – uthevingsfarge 5 4 7" xfId="1138" xr:uid="{4A1FF88E-BC54-47FD-B4B4-37CC33BE1623}"/>
    <cellStyle name="40 % - uthevingsfarge 5 4 8" xfId="1231" xr:uid="{722931FE-A55B-4A32-B4C6-1F8DF5BE7773}"/>
    <cellStyle name="40 % – uthevingsfarge 5 4 8" xfId="1061" xr:uid="{100A9788-5A4F-43D8-9155-324BDE816CEB}"/>
    <cellStyle name="40 % - uthevingsfarge 5 4 9" xfId="1290" xr:uid="{6DDFA912-1853-4F3C-B22A-66CA7191D199}"/>
    <cellStyle name="40 % – uthevingsfarge 5 4 9" xfId="1265" xr:uid="{206062BD-6FEA-4B09-8AF5-C3C2460C34D6}"/>
    <cellStyle name="40 % – uthevingsfarge 5 5" xfId="268" xr:uid="{B1157CAC-98A0-4389-9A31-4E304459F7EF}"/>
    <cellStyle name="40 % – uthevingsfarge 5 5 2" xfId="578" xr:uid="{C3AAA46C-CF81-4BE8-B5BE-0360B59BDA2B}"/>
    <cellStyle name="40 % – uthevingsfarge 5 6" xfId="300" xr:uid="{8E6D6443-F7E4-4E32-B84E-3855FE9C01FB}"/>
    <cellStyle name="40 % – uthevingsfarge 5 6 2" xfId="610" xr:uid="{8C7FC374-14C1-4CE1-AFE7-23A1F5E9688A}"/>
    <cellStyle name="40 % – uthevingsfarge 5 7" xfId="264" xr:uid="{B8BFFBC4-59A2-4B94-BFCA-DEACA7CB1B11}"/>
    <cellStyle name="40 % – uthevingsfarge 5 7 2" xfId="574" xr:uid="{1780FEB4-E9DE-45DC-A3B6-7E1912C84AD6}"/>
    <cellStyle name="40 % – uthevingsfarge 5 8" xfId="454" xr:uid="{49A14153-7D85-4E61-B117-56D69DE9C303}"/>
    <cellStyle name="40 % – uthevingsfarge 5 9" xfId="762" xr:uid="{46E4E70F-E9BB-4186-BB7B-68062CBF8780}"/>
    <cellStyle name="40 % – uthevingsfarge 6 10" xfId="943" xr:uid="{A4AC134B-1FF4-4642-9267-65530157C3CE}"/>
    <cellStyle name="40 % – uthevingsfarge 6 11" xfId="139" xr:uid="{69E36C54-B06E-41D6-8D0B-CBC3C16C9976}"/>
    <cellStyle name="40 % - uthevingsfarge 6 2" xfId="208" xr:uid="{3CFA68CC-53C8-4372-AA8C-F4B3C9FF9949}"/>
    <cellStyle name="40 % – uthevingsfarge 6 2" xfId="60" xr:uid="{87D7D88A-638D-4571-BA0C-E0CBDC3B0184}"/>
    <cellStyle name="40 % - uthevingsfarge 6 2 10" xfId="1280" xr:uid="{CD51850A-6A2C-4A47-AC40-81C328A23152}"/>
    <cellStyle name="40 % – uthevingsfarge 6 2 10" xfId="1140" xr:uid="{2B4A2A08-F25F-498E-B790-C289685B1177}"/>
    <cellStyle name="40 % - uthevingsfarge 6 2 2" xfId="236" xr:uid="{B29A74CD-A339-470A-8771-8D54C7C1AA35}"/>
    <cellStyle name="40 % – uthevingsfarge 6 2 2" xfId="166" xr:uid="{6EF9F811-F1AD-4D3F-A586-B76B9C4C1364}"/>
    <cellStyle name="40 % - uthevingsfarge 6 2 2 2" xfId="547" xr:uid="{9CFA8C33-63B9-406A-A264-329BE27063A4}"/>
    <cellStyle name="40 % – uthevingsfarge 6 2 2 2" xfId="478" xr:uid="{8A4F64A6-126C-40E5-A703-2B2CF53721E2}"/>
    <cellStyle name="40 % - uthevingsfarge 6 2 2 3" xfId="854" xr:uid="{73AD31AD-3FED-4896-B75E-EE2C9AE2B03D}"/>
    <cellStyle name="40 % – uthevingsfarge 6 2 2 3" xfId="786" xr:uid="{D06BE4AA-8196-46F6-B59A-E01D51A654B9}"/>
    <cellStyle name="40 % - uthevingsfarge 6 2 2 4" xfId="914" xr:uid="{AF91B140-78E6-4E5E-9913-3580A0773AAA}"/>
    <cellStyle name="40 % – uthevingsfarge 6 2 2 4" xfId="908" xr:uid="{BF278D33-715F-4F74-A9E8-E11DAC3B58AA}"/>
    <cellStyle name="40 % - uthevingsfarge 6 2 2 5" xfId="1013" xr:uid="{83288D2C-2477-4284-B4B9-54BF2714C7EC}"/>
    <cellStyle name="40 % – uthevingsfarge 6 2 2 5" xfId="1008" xr:uid="{3709680F-AEFF-490B-8E2B-646CA680AA39}"/>
    <cellStyle name="40 % - uthevingsfarge 6 2 2 6" xfId="940" xr:uid="{C86A3364-2FA9-497C-825E-BEB1A428C3B7}"/>
    <cellStyle name="40 % – uthevingsfarge 6 2 2 6" xfId="1117" xr:uid="{968D7797-59FD-4349-8352-4E9FF4DF7EFC}"/>
    <cellStyle name="40 % - uthevingsfarge 6 2 2 7" xfId="1170" xr:uid="{C9A5757B-F2DF-49FF-BCBC-10637104F7C3}"/>
    <cellStyle name="40 % – uthevingsfarge 6 2 2 7" xfId="899" xr:uid="{8FA47D6E-5F86-42C2-9A03-145CF295D0D7}"/>
    <cellStyle name="40 % - uthevingsfarge 6 2 2 8" xfId="1167" xr:uid="{2FA5A88D-2198-4B4A-9691-A8A6A7EFC351}"/>
    <cellStyle name="40 % – uthevingsfarge 6 2 2 8" xfId="1164" xr:uid="{37AAB1F7-42BA-427F-9AA8-2B17217ECCA2}"/>
    <cellStyle name="40 % - uthevingsfarge 6 2 2 9" xfId="1270" xr:uid="{B9984343-6766-4C84-AB35-B6CDDBEE788A}"/>
    <cellStyle name="40 % – uthevingsfarge 6 2 2 9" xfId="1268" xr:uid="{2C745FBF-F5F1-4BAC-B066-47343E73732E}"/>
    <cellStyle name="40 % - uthevingsfarge 6 2 3" xfId="520" xr:uid="{B850957D-1617-4A4C-AEC6-FE79AA0A9FCD}"/>
    <cellStyle name="40 % – uthevingsfarge 6 2 3" xfId="298" xr:uid="{06D9BE32-D3B9-45FE-9721-E8C3826B8404}"/>
    <cellStyle name="40 % – uthevingsfarge 6 2 3 2" xfId="608" xr:uid="{75996781-01AB-4670-81E3-1468EEE68E87}"/>
    <cellStyle name="40 % - uthevingsfarge 6 2 4" xfId="827" xr:uid="{4D6E3C5D-04C4-453F-BA8F-C88E51636E6B}"/>
    <cellStyle name="40 % – uthevingsfarge 6 2 4" xfId="280" xr:uid="{AE83314F-DDED-4222-902C-FA5A2CB0493F}"/>
    <cellStyle name="40 % – uthevingsfarge 6 2 4 2" xfId="590" xr:uid="{6C5995B3-0E04-4C4C-BC6C-4885EF12720B}"/>
    <cellStyle name="40 % - uthevingsfarge 6 2 5" xfId="931" xr:uid="{3EB0D92F-621B-4AC6-95CC-5C38B61657B2}"/>
    <cellStyle name="40 % – uthevingsfarge 6 2 5" xfId="316" xr:uid="{CA7969A5-97A8-428E-8AAF-C37E1363316F}"/>
    <cellStyle name="40 % – uthevingsfarge 6 2 5 2" xfId="626" xr:uid="{6F0B37C4-EE7E-4245-B952-05D8184F38CA}"/>
    <cellStyle name="40 % - uthevingsfarge 6 2 6" xfId="1029" xr:uid="{121D9A3B-D9EC-470C-B5AF-E78F910C347A}"/>
    <cellStyle name="40 % – uthevingsfarge 6 2 6" xfId="370" xr:uid="{E5F322E0-1C3D-4FCB-947C-3F5FDA416D65}"/>
    <cellStyle name="40 % - uthevingsfarge 6 2 7" xfId="1123" xr:uid="{3C6FEDFA-AAB1-48E8-9056-B991E05ED8EE}"/>
    <cellStyle name="40 % – uthevingsfarge 6 2 7" xfId="681" xr:uid="{09A4EE14-7661-4B4B-A6E2-CC294B874BFA}"/>
    <cellStyle name="40 % - uthevingsfarge 6 2 8" xfId="1134" xr:uid="{40F55AF4-92A3-4A0B-B4A0-2725226BDE42}"/>
    <cellStyle name="40 % – uthevingsfarge 6 2 8" xfId="954" xr:uid="{B36C9A1D-CF1D-45A6-9D23-624559BE5753}"/>
    <cellStyle name="40 % - uthevingsfarge 6 2 9" xfId="1260" xr:uid="{1283EB45-C6E4-4973-AB5E-744E4EAB4982}"/>
    <cellStyle name="40 % – uthevingsfarge 6 2 9" xfId="1050" xr:uid="{8E148D7F-9642-4694-B1A7-539F8B288BFD}"/>
    <cellStyle name="40 % - uthevingsfarge 6 3" xfId="249" xr:uid="{C1C75D20-F78E-4BAD-8FF3-55D823FD60E6}"/>
    <cellStyle name="40 % – uthevingsfarge 6 3" xfId="80" xr:uid="{3B1ED91B-337C-4BE7-97D7-B71C6D21F494}"/>
    <cellStyle name="40 % – uthevingsfarge 6 3 10" xfId="441" xr:uid="{281621FC-F83C-4078-8118-6DDEB491AFE7}"/>
    <cellStyle name="40 % - uthevingsfarge 6 3 2" xfId="560" xr:uid="{9CD1BA58-5BA7-49DF-8E3D-40D9BF2C7927}"/>
    <cellStyle name="40 % – uthevingsfarge 6 3 2" xfId="186" xr:uid="{C080E630-F7FD-494C-9C5E-EC1F0F61E28B}"/>
    <cellStyle name="40 % – uthevingsfarge 6 3 2 2" xfId="498" xr:uid="{FACAE904-AD87-494F-9F7C-36C51D84EC67}"/>
    <cellStyle name="40 % - uthevingsfarge 6 3 3" xfId="867" xr:uid="{6B8BB175-5057-402C-87C7-FCC944CA2E18}"/>
    <cellStyle name="40 % – uthevingsfarge 6 3 3" xfId="390" xr:uid="{8FFC09B4-2A4F-4F16-A30E-68019D43E689}"/>
    <cellStyle name="40 % - uthevingsfarge 6 3 4" xfId="972" xr:uid="{0A157156-E872-4DCE-8451-F489EB541740}"/>
    <cellStyle name="40 % – uthevingsfarge 6 3 4" xfId="701" xr:uid="{54FAF9C1-17E0-4B0C-87FF-D1B1CBE6D983}"/>
    <cellStyle name="40 % - uthevingsfarge 6 3 5" xfId="1064" xr:uid="{FEB83DB5-2353-4B33-8764-3E2E2BEF016B}"/>
    <cellStyle name="40 % – uthevingsfarge 6 3 5" xfId="449" xr:uid="{F87D7016-A230-4FB0-BF3D-167C69338CC7}"/>
    <cellStyle name="40 % - uthevingsfarge 6 3 6" xfId="958" xr:uid="{713004E5-81EB-4476-A032-0D35842B9DF3}"/>
    <cellStyle name="40 % – uthevingsfarge 6 3 6" xfId="742" xr:uid="{5E17E0DA-83E4-413B-BA4E-756BA0A1C206}"/>
    <cellStyle name="40 % - uthevingsfarge 6 3 7" xfId="1137" xr:uid="{B0BB8286-CC42-4A35-920B-BC2FC595E006}"/>
    <cellStyle name="40 % – uthevingsfarge 6 3 7" xfId="812" xr:uid="{3CE5F05F-0B15-4321-A806-89D6B8ABEA4B}"/>
    <cellStyle name="40 % - uthevingsfarge 6 3 8" xfId="1107" xr:uid="{DF4E39F1-A84A-407C-91D3-2BA14761B7BD}"/>
    <cellStyle name="40 % – uthevingsfarge 6 3 8" xfId="1144" xr:uid="{94F7B885-4009-48E8-8585-B462BC1682C5}"/>
    <cellStyle name="40 % - uthevingsfarge 6 3 9" xfId="1305" xr:uid="{EF817074-37A1-4E89-A494-2127308B7FFA}"/>
    <cellStyle name="40 % – uthevingsfarge 6 3 9" xfId="1212" xr:uid="{A959330D-A003-49AF-AB50-46AC8EA7146C}"/>
    <cellStyle name="40 % - uthevingsfarge 6 4" xfId="222" xr:uid="{6C187040-73C4-4F7D-9CF9-5259699E8FBD}"/>
    <cellStyle name="40 % – uthevingsfarge 6 4" xfId="110" xr:uid="{875479EB-E050-4B98-9D8B-8BF696E7621C}"/>
    <cellStyle name="40 % - uthevingsfarge 6 4 2" xfId="533" xr:uid="{F310049A-89C3-4DC9-A366-91D3378EA135}"/>
    <cellStyle name="40 % – uthevingsfarge 6 4 2" xfId="420" xr:uid="{ED863082-8544-407E-9723-7F5FBA5C6EA5}"/>
    <cellStyle name="40 % - uthevingsfarge 6 4 3" xfId="841" xr:uid="{071C0EB9-1864-4F24-82CA-D51A1A51E52D}"/>
    <cellStyle name="40 % – uthevingsfarge 6 4 3" xfId="729" xr:uid="{7E81398E-467A-4BCF-B4C0-177F62EB005A}"/>
    <cellStyle name="40 % - uthevingsfarge 6 4 4" xfId="918" xr:uid="{CC2CC98C-BFB7-4DAA-AEDB-74116D384B0F}"/>
    <cellStyle name="40 % – uthevingsfarge 6 4 4" xfId="696" xr:uid="{9926229A-4F36-4782-92F9-42B1A0047AE5}"/>
    <cellStyle name="40 % - uthevingsfarge 6 4 5" xfId="1016" xr:uid="{74A29CFA-2EA8-4424-B840-C1B479DBECE7}"/>
    <cellStyle name="40 % – uthevingsfarge 6 4 5" xfId="328" xr:uid="{647862F1-B8D6-466C-B5D7-6967A6226869}"/>
    <cellStyle name="40 % - uthevingsfarge 6 4 6" xfId="1116" xr:uid="{FBF6206D-99B1-40E1-9FCE-E8AFFA3365B6}"/>
    <cellStyle name="40 % – uthevingsfarge 6 4 6" xfId="804" xr:uid="{682134E3-3ADD-4177-B76D-66EB8D483835}"/>
    <cellStyle name="40 % - uthevingsfarge 6 4 7" xfId="955" xr:uid="{F57F55FD-9AD3-419F-AB2E-ADE53E6131AF}"/>
    <cellStyle name="40 % – uthevingsfarge 6 4 7" xfId="1051" xr:uid="{9304EA76-6A70-4D30-BFC7-5AEFD3D702EF}"/>
    <cellStyle name="40 % - uthevingsfarge 6 4 8" xfId="1113" xr:uid="{6A23B637-8B7F-412F-9A85-C564AAC517C6}"/>
    <cellStyle name="40 % – uthevingsfarge 6 4 8" xfId="1156" xr:uid="{875F1E47-7210-4B49-8F72-FAE24D149248}"/>
    <cellStyle name="40 % - uthevingsfarge 6 4 9" xfId="1285" xr:uid="{D787C841-EE08-4377-B8EA-54B2B62BBA4A}"/>
    <cellStyle name="40 % – uthevingsfarge 6 4 9" xfId="1298" xr:uid="{DBE82FE1-63D1-4432-9FAA-0C171CF6ECCA}"/>
    <cellStyle name="40 % – uthevingsfarge 6 5" xfId="270" xr:uid="{9822D19B-99EE-49F9-A4CB-189F311E3F53}"/>
    <cellStyle name="40 % – uthevingsfarge 6 5 2" xfId="580" xr:uid="{5BF6C25D-84AC-48CE-B973-6283BDC38CAE}"/>
    <cellStyle name="40 % – uthevingsfarge 6 6" xfId="305" xr:uid="{A983C7EF-C318-43E3-9EAE-41B550A23C34}"/>
    <cellStyle name="40 % – uthevingsfarge 6 6 2" xfId="615" xr:uid="{24FA9150-DFB0-44CB-AE93-EBEB091677E9}"/>
    <cellStyle name="40 % – uthevingsfarge 6 7" xfId="274" xr:uid="{8485B91F-2800-40E9-AF0F-2B3A8716CDDD}"/>
    <cellStyle name="40 % – uthevingsfarge 6 7 2" xfId="584" xr:uid="{3478B380-13AA-4176-813C-998AE873666C}"/>
    <cellStyle name="40 % – uthevingsfarge 6 8" xfId="451" xr:uid="{26E1C456-4647-4FC2-BDE4-033E5F6F6CCF}"/>
    <cellStyle name="40 % – uthevingsfarge 6 9" xfId="759" xr:uid="{0AABE186-BA36-4B71-BABD-1A5929CF5972}"/>
    <cellStyle name="40% - uthevingsfarge 1" xfId="636" xr:uid="{C326A88E-D40F-4B45-839A-50663B014E5C}"/>
    <cellStyle name="40% - uthevingsfarge 1 2" xfId="256" xr:uid="{C1BE2F05-105F-4D7D-8FAE-DB6922A597F6}"/>
    <cellStyle name="40% - uthevingsfarge 1 2 2" xfId="567" xr:uid="{2C492869-9FA5-43AF-B9BB-86241D6EE26A}"/>
    <cellStyle name="40% - uthevingsfarge 2" xfId="637" xr:uid="{DE6FCBC3-4225-4B02-B18E-ACFAD7035538}"/>
    <cellStyle name="40% - uthevingsfarge 2 2" xfId="257" xr:uid="{2EB9AEEC-B46B-4496-BE10-6DA0F33D64BC}"/>
    <cellStyle name="40% - uthevingsfarge 2 2 2" xfId="568" xr:uid="{795FC9A8-67F1-45DA-8A94-D385BDB7CBE4}"/>
    <cellStyle name="40% - uthevingsfarge 3" xfId="638" xr:uid="{B6C35299-5F61-4858-BBBB-57530670B5A0}"/>
    <cellStyle name="40% - uthevingsfarge 3 2" xfId="258" xr:uid="{F9364120-313E-46B2-8A40-8EDEB3B1FFBA}"/>
    <cellStyle name="40% - uthevingsfarge 3 2 2" xfId="569" xr:uid="{64FB6A35-756A-49EE-AFAA-2B9724E4483B}"/>
    <cellStyle name="40% - uthevingsfarge 4" xfId="639" xr:uid="{A0B43952-D238-4104-A187-7156B91968E7}"/>
    <cellStyle name="40% - uthevingsfarge 4 2" xfId="259" xr:uid="{E6130F0C-DCB3-4708-94AF-C447999117E1}"/>
    <cellStyle name="40% - uthevingsfarge 4 2 2" xfId="570" xr:uid="{54F376D3-2EF2-46EB-82C7-1D28D681CAE3}"/>
    <cellStyle name="40% - uthevingsfarge 5" xfId="640" xr:uid="{5DEE5A3D-BA60-48DE-9045-16F22465C93F}"/>
    <cellStyle name="40% - uthevingsfarge 5 2" xfId="260" xr:uid="{3708927A-0C97-4911-990B-A934DEBC3E4F}"/>
    <cellStyle name="40% - uthevingsfarge 5 2 2" xfId="571" xr:uid="{692CFE80-E105-484F-9F7D-2B17D556292C}"/>
    <cellStyle name="40% - uthevingsfarge 6" xfId="641" xr:uid="{3C87D5BA-17D9-4A5D-AFE0-BD3BB2BBD30F}"/>
    <cellStyle name="40% - uthevingsfarge 6 2" xfId="261" xr:uid="{8E584357-9D99-43E2-B980-CD9249218241}"/>
    <cellStyle name="40% - uthevingsfarge 6 2 2" xfId="572" xr:uid="{9EE2D652-613F-4D66-B1D0-97224678E5D9}"/>
    <cellStyle name="5. Tabell-kropp hf" xfId="5" xr:uid="{00000000-0005-0000-0000-000004000000}"/>
    <cellStyle name="60 % – uthevingsfarge 1 2" xfId="46" xr:uid="{15C25599-CD68-4D49-9D9C-6ABF10112B85}"/>
    <cellStyle name="60 % – uthevingsfarge 1 2 2" xfId="152" xr:uid="{6F146CDA-E5AB-44B3-A4B1-241FDBB5D8CA}"/>
    <cellStyle name="60 % – uthevingsfarge 1 2 2 2" xfId="464" xr:uid="{341F257E-4095-4B79-A8A5-1C891A2BCBBE}"/>
    <cellStyle name="60 % – uthevingsfarge 1 2 3" xfId="356" xr:uid="{592012EA-D5C4-4821-AAEF-434C566B91D1}"/>
    <cellStyle name="60 % – uthevingsfarge 1 3" xfId="66" xr:uid="{FCE79DA2-B5A2-4334-887F-C73C7CD48F37}"/>
    <cellStyle name="60 % – uthevingsfarge 1 3 2" xfId="172" xr:uid="{21F03CFC-98AF-4C13-8CD0-EA50FC39E6DA}"/>
    <cellStyle name="60 % – uthevingsfarge 1 3 2 2" xfId="484" xr:uid="{74797FC9-1D3D-49A6-A8CB-775D242A7A2F}"/>
    <cellStyle name="60 % – uthevingsfarge 1 3 3" xfId="376" xr:uid="{D83CEBB5-6B7C-4665-A07B-4AF8353D5F28}"/>
    <cellStyle name="60 % – uthevingsfarge 1 4" xfId="131" xr:uid="{4432C465-0054-4B1F-8F2E-6D72789B7AE7}"/>
    <cellStyle name="60 % – uthevingsfarge 1 5" xfId="95" xr:uid="{DE48AED4-90D8-4C8D-BF52-9B2E23FD64FA}"/>
    <cellStyle name="60 % – uthevingsfarge 1 5 2" xfId="405" xr:uid="{86269362-E603-43D5-BC45-34F6C4EC134E}"/>
    <cellStyle name="60 % – uthevingsfarge 1 6" xfId="448" xr:uid="{A5991E2D-A4AA-4071-BADC-003D255AAD72}"/>
    <cellStyle name="60 % – uthevingsfarge 1 7" xfId="136" xr:uid="{CD7D847B-CC1C-474F-916B-3F76B3714534}"/>
    <cellStyle name="60 % – uthevingsfarge 2 2" xfId="49" xr:uid="{18BC6D29-1015-4599-BD1D-B9D097A8E48B}"/>
    <cellStyle name="60 % – uthevingsfarge 2 2 2" xfId="155" xr:uid="{0481FAB5-D74D-467A-9A1F-81670D7C8604}"/>
    <cellStyle name="60 % – uthevingsfarge 2 2 2 2" xfId="467" xr:uid="{0BB86D08-D1CA-4D5D-B3A9-80ECBE14EABE}"/>
    <cellStyle name="60 % – uthevingsfarge 2 2 3" xfId="359" xr:uid="{22DB2442-0778-4F1F-AD5F-6B723AE2E280}"/>
    <cellStyle name="60 % – uthevingsfarge 2 3" xfId="69" xr:uid="{61DBD426-E5A3-4279-8FF5-5DC243C27FC1}"/>
    <cellStyle name="60 % – uthevingsfarge 2 3 2" xfId="175" xr:uid="{AACF9E64-022B-475A-B8C8-34770EFDB484}"/>
    <cellStyle name="60 % – uthevingsfarge 2 3 2 2" xfId="487" xr:uid="{2F1FF83C-3628-4486-9CD2-22227EB187E3}"/>
    <cellStyle name="60 % – uthevingsfarge 2 3 3" xfId="379" xr:uid="{4934A0ED-EE9B-4A46-B0CB-C936042E97A7}"/>
    <cellStyle name="60 % – uthevingsfarge 2 4" xfId="133" xr:uid="{903ECDBE-DA33-4614-BEB9-D2F57EECB07A}"/>
    <cellStyle name="60 % – uthevingsfarge 2 5" xfId="98" xr:uid="{EB73A615-B606-4B6D-A48A-623FA10C4728}"/>
    <cellStyle name="60 % – uthevingsfarge 2 5 2" xfId="408" xr:uid="{1F89651A-0931-4083-A92D-AF8F5DBD6827}"/>
    <cellStyle name="60 % – uthevingsfarge 2 6" xfId="446" xr:uid="{2FFB027A-B9F2-42BF-902D-624903DD2338}"/>
    <cellStyle name="60 % – uthevingsfarge 2 7" xfId="134" xr:uid="{3C0E789A-CDF3-45B1-B1E9-B07A9A71FD4E}"/>
    <cellStyle name="60 % – uthevingsfarge 3 2" xfId="52" xr:uid="{F9B7FC89-BEDD-479C-8842-F4057646AE04}"/>
    <cellStyle name="60 % – uthevingsfarge 3 2 2" xfId="158" xr:uid="{1674FCEC-9118-4432-8D76-A6E7A29F3961}"/>
    <cellStyle name="60 % – uthevingsfarge 3 2 2 2" xfId="470" xr:uid="{F27E5E4C-A051-4C4E-9BE6-A6AB31D84154}"/>
    <cellStyle name="60 % – uthevingsfarge 3 2 3" xfId="362" xr:uid="{7E49BE48-DAB0-4E56-8F53-73771A5A305F}"/>
    <cellStyle name="60 % – uthevingsfarge 3 3" xfId="72" xr:uid="{AA602839-1C2F-4858-B583-309CAE4D9284}"/>
    <cellStyle name="60 % – uthevingsfarge 3 3 2" xfId="178" xr:uid="{543CC80B-3598-4D76-86D6-8BF14C318DDF}"/>
    <cellStyle name="60 % – uthevingsfarge 3 3 2 2" xfId="490" xr:uid="{346A036D-2E68-4B6B-8664-1586B32E2FD7}"/>
    <cellStyle name="60 % – uthevingsfarge 3 3 3" xfId="382" xr:uid="{51484436-203A-48B8-B652-592FAD37294E}"/>
    <cellStyle name="60 % – uthevingsfarge 3 4" xfId="135" xr:uid="{E6947234-7487-498C-8E34-8E5449248087}"/>
    <cellStyle name="60 % – uthevingsfarge 3 5" xfId="101" xr:uid="{3B5AC481-8967-40F3-A41C-9D4D8B3AAB14}"/>
    <cellStyle name="60 % – uthevingsfarge 3 5 2" xfId="411" xr:uid="{1F4B6BAC-D43C-4818-BF8E-0F564F482352}"/>
    <cellStyle name="60 % – uthevingsfarge 3 6" xfId="444" xr:uid="{141DFA95-71B9-480C-814A-FC0DF7E8B4F7}"/>
    <cellStyle name="60 % – uthevingsfarge 3 7" xfId="132" xr:uid="{C4F0D565-B4D2-45FA-BD63-B45606197E72}"/>
    <cellStyle name="60 % – uthevingsfarge 4 2" xfId="55" xr:uid="{8DCB7443-A55C-45A4-A305-FB031C12317D}"/>
    <cellStyle name="60 % – uthevingsfarge 4 2 2" xfId="161" xr:uid="{868B5EB2-2E32-4B23-A9E1-EEFCB49387F2}"/>
    <cellStyle name="60 % – uthevingsfarge 4 2 2 2" xfId="473" xr:uid="{A5DDE772-E44F-47B4-B98F-EF8AC9C24190}"/>
    <cellStyle name="60 % – uthevingsfarge 4 2 3" xfId="365" xr:uid="{D695814A-706B-48E4-859D-038C1E2AC1B9}"/>
    <cellStyle name="60 % – uthevingsfarge 4 3" xfId="75" xr:uid="{ED944C84-E7D8-484D-9BC9-A99D67A8B64A}"/>
    <cellStyle name="60 % – uthevingsfarge 4 3 2" xfId="181" xr:uid="{C9E2A5BC-8108-46AD-BCD7-340D25C3ECFB}"/>
    <cellStyle name="60 % – uthevingsfarge 4 3 2 2" xfId="493" xr:uid="{BF645914-659F-4F24-AF09-F82F046ED03D}"/>
    <cellStyle name="60 % – uthevingsfarge 4 3 3" xfId="385" xr:uid="{374E87DD-E269-4505-9299-603EA1BA4DA5}"/>
    <cellStyle name="60 % – uthevingsfarge 4 4" xfId="137" xr:uid="{E38B2459-D44B-4542-900B-04CB098797EA}"/>
    <cellStyle name="60 % – uthevingsfarge 4 5" xfId="105" xr:uid="{3390AF3E-8910-41A4-B9D0-C027872DFC24}"/>
    <cellStyle name="60 % – uthevingsfarge 4 5 2" xfId="415" xr:uid="{518892EA-8309-4087-AA97-0B4B47AF0B48}"/>
    <cellStyle name="60 % – uthevingsfarge 4 6" xfId="442" xr:uid="{F2A96FFB-E50A-4584-81B3-8B11CBBDFB3E}"/>
    <cellStyle name="60 % – uthevingsfarge 4 7" xfId="130" xr:uid="{49ADCB4A-DB65-4F74-9F21-65C5E784DDDC}"/>
    <cellStyle name="60 % – uthevingsfarge 5 2" xfId="58" xr:uid="{8BAFE7D7-2225-4D2A-AE48-DC5467702370}"/>
    <cellStyle name="60 % – uthevingsfarge 5 2 2" xfId="164" xr:uid="{27CA17D2-7525-4F9F-9256-AE7387416259}"/>
    <cellStyle name="60 % – uthevingsfarge 5 2 2 2" xfId="476" xr:uid="{821FE7AC-5A2A-419F-8376-CF9C7A630D16}"/>
    <cellStyle name="60 % – uthevingsfarge 5 2 3" xfId="368" xr:uid="{2595B52E-E9A0-4C24-9397-E273D339A818}"/>
    <cellStyle name="60 % – uthevingsfarge 5 3" xfId="78" xr:uid="{AB190DB8-0EE4-4765-8957-F84424B41D8F}"/>
    <cellStyle name="60 % – uthevingsfarge 5 3 2" xfId="184" xr:uid="{A0DF839A-AF66-4C1B-9ECC-DF78A724E550}"/>
    <cellStyle name="60 % – uthevingsfarge 5 3 2 2" xfId="496" xr:uid="{04DD3A55-804C-4BA9-80DA-7BAFCB119CC1}"/>
    <cellStyle name="60 % – uthevingsfarge 5 3 3" xfId="388" xr:uid="{1E07E833-A95A-4A47-A533-B670672FB79F}"/>
    <cellStyle name="60 % – uthevingsfarge 5 4" xfId="140" xr:uid="{D48D68D5-76EA-4970-AD3F-A5509400697C}"/>
    <cellStyle name="60 % – uthevingsfarge 5 5" xfId="108" xr:uid="{B0CCAC7B-18E4-44FA-A7E1-C5FF252FE4B0}"/>
    <cellStyle name="60 % – uthevingsfarge 5 5 2" xfId="418" xr:uid="{8836AA47-7811-4986-AEE3-62D5143EEC19}"/>
    <cellStyle name="60 % – uthevingsfarge 5 6" xfId="453" xr:uid="{5A6B2614-1671-426D-9E28-E87CCD035361}"/>
    <cellStyle name="60 % – uthevingsfarge 5 7" xfId="141" xr:uid="{30B4653C-DAAF-4FD6-B282-DF2140D09B52}"/>
    <cellStyle name="60 % – uthevingsfarge 6 2" xfId="61" xr:uid="{2A2A6076-836D-4404-AE7D-9B8523E2579B}"/>
    <cellStyle name="60 % – uthevingsfarge 6 2 2" xfId="167" xr:uid="{D6EFCA25-C018-40D1-937A-075AFCD5AEA6}"/>
    <cellStyle name="60 % – uthevingsfarge 6 2 2 2" xfId="479" xr:uid="{35814B62-2077-4046-9B93-1702B7FD209E}"/>
    <cellStyle name="60 % – uthevingsfarge 6 2 3" xfId="371" xr:uid="{8E921992-BC65-4DA3-8B2D-043FD3D8B03C}"/>
    <cellStyle name="60 % – uthevingsfarge 6 3" xfId="81" xr:uid="{C402AD68-1039-4E6F-9BA6-90976142A9BD}"/>
    <cellStyle name="60 % – uthevingsfarge 6 3 2" xfId="187" xr:uid="{7EDF7074-0774-4A2A-B163-2738DC14E7C5}"/>
    <cellStyle name="60 % – uthevingsfarge 6 3 2 2" xfId="499" xr:uid="{44DCC597-4F6F-4105-8ECE-A52F3BBFF181}"/>
    <cellStyle name="60 % – uthevingsfarge 6 3 3" xfId="391" xr:uid="{8736698F-AEB0-4C93-BA80-0464DEE379B0}"/>
    <cellStyle name="60 % – uthevingsfarge 6 4" xfId="143" xr:uid="{D29D689A-B306-4DDA-A818-0F9C9EC05616}"/>
    <cellStyle name="60 % – uthevingsfarge 6 5" xfId="111" xr:uid="{4C9D0603-2F5E-4AF2-91D5-585F70D6325D}"/>
    <cellStyle name="60 % – uthevingsfarge 6 5 2" xfId="421" xr:uid="{2E77DA71-6742-4A91-9CCC-3471BA27C7FE}"/>
    <cellStyle name="60 % – uthevingsfarge 6 6" xfId="450" xr:uid="{52AC881E-18C9-476A-9A21-DC75CF5FC61C}"/>
    <cellStyle name="60 % – uthevingsfarge 6 7" xfId="138" xr:uid="{CC0FDC3A-D22F-4BB9-B7AA-9F08C4AB83E4}"/>
    <cellStyle name="60% - uthevingsfarge 1" xfId="642" xr:uid="{7CAC9143-51CB-410E-953E-B3E1170C5DDC}"/>
    <cellStyle name="60% - uthevingsfarge 2" xfId="643" xr:uid="{3D24B82B-F044-49EA-BF1A-39572B95B8CC}"/>
    <cellStyle name="60% - uthevingsfarge 3" xfId="644" xr:uid="{D5A9E7BF-1860-48EA-9D5E-69084D3AE6BE}"/>
    <cellStyle name="60% - uthevingsfarge 4" xfId="645" xr:uid="{B69A2801-72E8-400B-B35B-86F2574A179E}"/>
    <cellStyle name="60% - uthevingsfarge 5" xfId="646" xr:uid="{C8B2F798-920F-4158-8522-84BF471EE073}"/>
    <cellStyle name="60% - uthevingsfarge 6" xfId="647" xr:uid="{2BE1BD11-E84E-4BA9-97CE-C67A078090FF}"/>
    <cellStyle name="8. Tabell-kilde" xfId="6" xr:uid="{00000000-0005-0000-0000-000005000000}"/>
    <cellStyle name="9. Tabell-note" xfId="7" xr:uid="{00000000-0005-0000-0000-000006000000}"/>
    <cellStyle name="Accent1" xfId="32" xr:uid="{5ED6897F-8772-4EBE-9B37-05CE79FB06A2}"/>
    <cellStyle name="Accent1 2" xfId="342" xr:uid="{6F4B3F12-B82E-4BD6-8B28-D883316EBA9A}"/>
    <cellStyle name="Accent2" xfId="33" xr:uid="{C452D4C4-74EA-450F-BABA-9E1240B03933}"/>
    <cellStyle name="Accent2 2" xfId="343" xr:uid="{6013EF75-C5AC-4577-9A4D-CCA9A5879158}"/>
    <cellStyle name="Accent3" xfId="34" xr:uid="{CEBE25D1-2067-4C33-B44C-D698D829370A}"/>
    <cellStyle name="Accent3 2" xfId="344" xr:uid="{6C1CE5A2-9615-488C-8577-68AEDF235EF3}"/>
    <cellStyle name="Accent4" xfId="35" xr:uid="{CEF48CBC-2821-4EDD-83BD-4A43910214AA}"/>
    <cellStyle name="Accent4 2" xfId="345" xr:uid="{B0EDA066-5FE1-4D02-80EC-D680894DFE92}"/>
    <cellStyle name="Accent5" xfId="36" xr:uid="{B2C4B5D7-AB56-4E1D-9B50-DAE306136121}"/>
    <cellStyle name="Accent5 2" xfId="346" xr:uid="{8F5A28DE-D83A-451D-BFEC-3F95B76F93BA}"/>
    <cellStyle name="Accent6" xfId="37" xr:uid="{ECEB8D45-BA72-42CB-B16C-0069F3FDB954}"/>
    <cellStyle name="Accent6 2" xfId="347" xr:uid="{F5C45BEF-5DCF-47EC-A27D-A8B5F544F1A5}"/>
    <cellStyle name="Bad" xfId="1344" hidden="1" xr:uid="{0585A6C1-D2B6-4BE3-9F86-D7A747061BED}"/>
    <cellStyle name="Bad" xfId="1323" hidden="1" xr:uid="{F3BCE090-C8B1-4A78-820E-202A9120EBD1}"/>
    <cellStyle name="Bad" xfId="1357" hidden="1" xr:uid="{F6A58CA7-2A3B-4EC0-B7E4-65DFD580E7E9}"/>
    <cellStyle name="Bad" xfId="1345" hidden="1" xr:uid="{BFF170E5-2546-447D-9E12-38B0BFFEE414}"/>
    <cellStyle name="Bad" xfId="1309" hidden="1" xr:uid="{F75194DC-C227-41E9-965F-4CA32C6414B0}"/>
    <cellStyle name="Bad" xfId="1310" hidden="1" xr:uid="{BBDEBB60-4F7F-47FF-AA4C-A62752F3E7DB}"/>
    <cellStyle name="Bad" xfId="1308" hidden="1" xr:uid="{75BF1BEC-C380-48AF-951D-19B6B077E056}"/>
    <cellStyle name="Bad" xfId="26" hidden="1" xr:uid="{15DFCAB1-1115-48E3-8D7E-9258612BDD09}"/>
    <cellStyle name="Bad 2" xfId="1387" hidden="1" xr:uid="{31E1B76D-D5D2-4607-99E2-1A1DB6465B52}"/>
    <cellStyle name="Bad 2" xfId="1313" hidden="1" xr:uid="{D31E6FE6-DB26-4BA1-B202-83021E734E0C}"/>
    <cellStyle name="Bad 2" xfId="1414" hidden="1" xr:uid="{89B4A85E-0DEF-440C-B616-59D4875004A3}"/>
    <cellStyle name="Bad 2" xfId="1367" hidden="1" xr:uid="{9B282A16-0530-43A8-86A0-79E56B40D556}"/>
    <cellStyle name="Bad 2" xfId="1385" hidden="1" xr:uid="{185E7CA0-2FE0-46C5-9FBE-322EC8F70D75}"/>
    <cellStyle name="Bad 2" xfId="1386" hidden="1" xr:uid="{522458CF-C41E-4542-846B-DB2403BD6A26}"/>
    <cellStyle name="Bad 2" xfId="1425" hidden="1" xr:uid="{1048697E-7618-4C23-8E48-2AEB97D71DC0}"/>
    <cellStyle name="Bad 2" xfId="1407" hidden="1" xr:uid="{D9B7D7A5-DCEF-4BB5-9AA3-7C34F3DFEB8D}"/>
    <cellStyle name="Bad 2" xfId="1384" hidden="1" xr:uid="{BB5BE080-91BC-426C-91ED-451995BD28C5}"/>
    <cellStyle name="Bad 2" xfId="1354" hidden="1" xr:uid="{D8DC68E6-8540-44DA-B655-BB1FB83B8B7A}"/>
    <cellStyle name="Bad 2" xfId="1397" hidden="1" xr:uid="{62FD73D2-5380-4AFC-B08D-E4FC5DC11A65}"/>
    <cellStyle name="Bad 2" xfId="1396" hidden="1" xr:uid="{B00AAA7A-BED5-4589-8E77-1D4844F1CCE6}"/>
    <cellStyle name="Bad 2" xfId="1374" hidden="1" xr:uid="{9ABDD923-8233-4835-A907-8B2647ACC23C}"/>
    <cellStyle name="Bad 2" xfId="1383" hidden="1" xr:uid="{95FB7939-1230-4765-8DC3-BC41AD3368D9}"/>
    <cellStyle name="Bad 2" xfId="1427" hidden="1" xr:uid="{04E807BD-1B4B-4EC8-8F91-316443754B07}"/>
    <cellStyle name="Bad 2" xfId="1412" hidden="1" xr:uid="{D6E57F85-155F-4086-BDD4-4904362735E2}"/>
    <cellStyle name="Bad 2" xfId="1331" hidden="1" xr:uid="{FC70F852-D98B-4D3E-9D11-F1DBC0B5C547}"/>
    <cellStyle name="Bad 2" xfId="1389" hidden="1" xr:uid="{EDDB6568-F5E1-42EB-A6AE-B74609C5130A}"/>
    <cellStyle name="Bad 2" xfId="1369" hidden="1" xr:uid="{0F6ADA0E-BBB1-4761-A0D1-6EEE86D2F9BE}"/>
    <cellStyle name="Bad 2" xfId="1418" hidden="1" xr:uid="{960AC62A-E2EC-40C8-8963-0CD4803357A5}"/>
    <cellStyle name="Bad 2" xfId="1394" hidden="1" xr:uid="{F57268F3-D50E-4056-8635-7BEF28D6C621}"/>
    <cellStyle name="Bad 2" xfId="1415" hidden="1" xr:uid="{38DBB0D9-F85C-47BE-B8E8-2B4718B3CA4A}"/>
    <cellStyle name="Bad 2" xfId="1429" hidden="1" xr:uid="{2C8FC2E7-C330-4A95-BFFC-5970A137AB1D}"/>
    <cellStyle name="Bad 2" xfId="1410" hidden="1" xr:uid="{9168F52A-F95A-426F-B972-6134CF8FAC7E}"/>
    <cellStyle name="Bad 2" xfId="1359" hidden="1" xr:uid="{542C91E8-1341-4E8C-B75A-EF12F4FF919D}"/>
    <cellStyle name="Bad 2" xfId="1380" hidden="1" xr:uid="{62723A54-A5CE-43F5-AC5C-E89A40ACABA1}"/>
    <cellStyle name="Bad 2" xfId="1391" hidden="1" xr:uid="{07EFE4B3-9111-4F5D-BBAF-834AB875C128}"/>
    <cellStyle name="Bad 2" xfId="1348" hidden="1" xr:uid="{9BC119F2-A842-4C6C-A1D2-0064A38CCEEE}"/>
    <cellStyle name="Bad 2" xfId="1392" hidden="1" xr:uid="{3581277E-97BB-475D-9709-04E792EB2BE0}"/>
    <cellStyle name="Bad 2" xfId="1372" hidden="1" xr:uid="{E99C77ED-247D-42CE-A472-A2EA9D6F832D}"/>
    <cellStyle name="Bad 2" xfId="1340" hidden="1" xr:uid="{3062D1DA-D826-43B9-88B1-EA745677540C}"/>
    <cellStyle name="Bad 2" xfId="1417" hidden="1" xr:uid="{9DE03C13-5BEF-4C23-8C90-89BED9D65B47}"/>
    <cellStyle name="Bad 2" xfId="1364" hidden="1" xr:uid="{0A2F4EA9-FA9F-44A9-95C3-AD69CB89F208}"/>
    <cellStyle name="Bad 2" xfId="1413" hidden="1" xr:uid="{FD4E1962-5979-4F73-BB7F-1B03B7A17E3F}"/>
    <cellStyle name="Bad 2" xfId="1411" hidden="1" xr:uid="{68B09638-CAAA-47C1-A9C0-1BD68E25E9AC}"/>
    <cellStyle name="Bad 2" xfId="1421" hidden="1" xr:uid="{B75F8973-F0E7-4FF1-982B-39CE12FF748C}"/>
    <cellStyle name="Bad 2" xfId="1327" hidden="1" xr:uid="{347A54EB-647C-4AF1-AE9F-13E342AB6544}"/>
    <cellStyle name="Bad 2" xfId="1329" hidden="1" xr:uid="{1A133EE2-0161-4E94-905F-9485E18BCB2B}"/>
    <cellStyle name="Bad 2" xfId="1321" hidden="1" xr:uid="{79EC2199-8106-4E31-9089-F94A3E820D11}"/>
    <cellStyle name="Bad 2" xfId="1382" hidden="1" xr:uid="{5B098A1A-D3C3-4430-A998-45CA75C3EF2E}"/>
    <cellStyle name="Bad 2" xfId="1336" hidden="1" xr:uid="{356146C0-3C21-4390-88AC-B59FDB370ACB}"/>
    <cellStyle name="Bad 2" xfId="1399" hidden="1" xr:uid="{4BAE918B-2446-47E4-82D4-0667ECD6F421}"/>
    <cellStyle name="Bad 2" xfId="1377" hidden="1" xr:uid="{F6E91D94-E7D5-4D04-BD12-BEB2C601B541}"/>
    <cellStyle name="Bad 2" xfId="1423" hidden="1" xr:uid="{CD5C523B-1ABB-46ED-A914-AFB9A895B7C4}"/>
    <cellStyle name="Bad 2" xfId="1353" hidden="1" xr:uid="{A50D9915-7E2A-4835-8FCB-150015118DFE}"/>
    <cellStyle name="Bad 2" xfId="1371" hidden="1" xr:uid="{B71A0EC5-8EC7-4DA9-8C93-F38CDF4DE51E}"/>
    <cellStyle name="Bad 2" xfId="1338" hidden="1" xr:uid="{035211A8-D440-4315-A315-2080EF69AC03}"/>
    <cellStyle name="Bad 2" xfId="1351" hidden="1" xr:uid="{C758C93E-61DB-4B41-83B7-5E6B0372C266}"/>
    <cellStyle name="Bad 2" xfId="1416" hidden="1" xr:uid="{DDA18481-441E-4AC6-A939-8A22F68A82E0}"/>
    <cellStyle name="Bad 2" xfId="1390" hidden="1" xr:uid="{6D7F1F41-6AFD-44ED-B733-3BCE57178214}"/>
    <cellStyle name="Bad 2" xfId="1335" hidden="1" xr:uid="{6EBA364A-7C6E-4B72-AB2B-7401B6394172}"/>
    <cellStyle name="Bad 2" xfId="1395" hidden="1" xr:uid="{A9DE4C87-9F0C-4BF7-ACFC-DD316BB9C51D}"/>
    <cellStyle name="Bad 2" xfId="1400" hidden="1" xr:uid="{F2BED028-4681-4FB7-B1EA-294BD83D3AE0}"/>
    <cellStyle name="Bad 2" xfId="1360" hidden="1" xr:uid="{94A8A5CE-E5DB-4E96-8D6E-804A71AD303D}"/>
    <cellStyle name="Bad 2" xfId="1401" hidden="1" xr:uid="{8B514611-5271-4088-A9FE-47926A1B8D9C}"/>
    <cellStyle name="Bad 2" xfId="1246" hidden="1" xr:uid="{BB0AF8CE-38A6-407D-A423-C4EC64F44A8A}"/>
    <cellStyle name="Bad 2" xfId="979" hidden="1" xr:uid="{4B453830-3532-465D-ADB0-8A27E47BE59A}"/>
    <cellStyle name="Bad 2" xfId="325" hidden="1" xr:uid="{CDD16ECF-BC6C-4A0D-89BE-E36B8E263ED8}"/>
    <cellStyle name="Bad 2" xfId="1024" hidden="1" xr:uid="{37EA8D81-B3F1-4702-99E5-3C0A1D74160C}"/>
    <cellStyle name="Bad 2" xfId="1363" hidden="1" xr:uid="{1172B388-B43B-499C-8536-A74493BD4C85}"/>
    <cellStyle name="Bad 2" xfId="336" hidden="1" xr:uid="{82C763B0-CB81-4F56-B186-E68F70CB7E9E}"/>
    <cellStyle name="Bad 2" xfId="521" hidden="1" xr:uid="{4F02368A-1D07-4FF7-8BB7-D15E71F4B5E3}"/>
    <cellStyle name="Bad 2" xfId="749" hidden="1" xr:uid="{FB300470-B859-42D6-832E-7A16E1DAF258}"/>
    <cellStyle name="Bad 2" xfId="687" hidden="1" xr:uid="{548FDB51-563D-400A-AE91-14E23221F0E0}"/>
    <cellStyle name="Beregning 2" xfId="500" xr:uid="{7F5D8218-C786-4CF6-A94F-BB630CC3FB1F}"/>
    <cellStyle name="Beregning 3" xfId="188" xr:uid="{BE6F2ED1-3AC8-4DF9-9A70-323E5687C8A4}"/>
    <cellStyle name="Check Cell" xfId="29" xr:uid="{70AFD8BD-CE54-4754-89FB-EED3675EC2FB}"/>
    <cellStyle name="Check Cell 2" xfId="339" xr:uid="{ABDBEB60-EF28-49CA-AB5F-00965374696C}"/>
    <cellStyle name="Dårlig" xfId="15" builtinId="27" customBuiltin="1"/>
    <cellStyle name="Explanatory Text" xfId="30" xr:uid="{8D6FD012-885D-4748-9F7B-E365C0CF3532}"/>
    <cellStyle name="Explanatory Text 2" xfId="340" xr:uid="{08CAF89F-A38F-47AF-9190-9D32C828F0AC}"/>
    <cellStyle name="Forklarende tekst 2" xfId="649" xr:uid="{60166C95-0A31-4522-ADC4-0A99D72B8796}"/>
    <cellStyle name="God 2" xfId="335" hidden="1" xr:uid="{5F1D215B-8C06-4708-95A9-AD582C295D1A}"/>
    <cellStyle name="God 2" xfId="501" xr:uid="{56FD31BE-31B1-4DBB-BFF8-817649479006}"/>
    <cellStyle name="God 2 2" xfId="1430" hidden="1" xr:uid="{7522B82C-8757-4B74-9FB8-9654DBEE6754}"/>
    <cellStyle name="God 2 2" xfId="1431" hidden="1" xr:uid="{7B2319FF-D191-40CB-BBC7-FF3F4DCB5769}"/>
    <cellStyle name="God 2 2" xfId="1424" hidden="1" xr:uid="{0E6BB8DA-D4D9-4A99-9C1A-E4F07A962C52}"/>
    <cellStyle name="God 2 2" xfId="1426" hidden="1" xr:uid="{9DC13BF2-46DB-4B6C-B2F2-043D52B11C58}"/>
    <cellStyle name="God 2 2" xfId="1428" hidden="1" xr:uid="{F372C07C-700E-4959-9D4C-3FD3DFB10DDB}"/>
    <cellStyle name="God 2 2" xfId="1422" hidden="1" xr:uid="{848CEB2D-63FF-46C6-901E-3C8E3C5F5E66}"/>
    <cellStyle name="God 2 2" xfId="1337" hidden="1" xr:uid="{5D8D5780-884B-48D2-AF9E-CE70178B4813}"/>
    <cellStyle name="God 3" xfId="1131" hidden="1" xr:uid="{90B64B85-B6C9-41B6-9B9D-E72333568407}"/>
    <cellStyle name="God 3" xfId="320" hidden="1" xr:uid="{193D549E-FB54-4C91-A3A2-EDF37120201F}"/>
    <cellStyle name="God 3" xfId="1267" hidden="1" xr:uid="{7FEF7E22-0184-475B-B69D-46ECAFE97606}"/>
    <cellStyle name="God 3" xfId="648" hidden="1" xr:uid="{9980955F-B2C8-4476-8BF3-28AA266A299C}"/>
    <cellStyle name="God 3" xfId="809" hidden="1" xr:uid="{5889E0A5-0F62-438A-884F-DE5B2A4E5F47}"/>
    <cellStyle name="God 3" xfId="352" hidden="1" xr:uid="{CE3BC301-92AF-4B8D-92EB-7C8DB5A73AAD}"/>
    <cellStyle name="God 3" xfId="872" hidden="1" xr:uid="{9752FD11-C388-4B88-B007-D0D6E103AC29}"/>
    <cellStyle name="God 3" xfId="189" xr:uid="{D4D30051-1975-465E-9576-EFEC7254879D}"/>
    <cellStyle name="God 3 2" xfId="1350" hidden="1" xr:uid="{788464C3-BCCD-4CA1-80C2-234837D1D61C}"/>
    <cellStyle name="God 3 2" xfId="1373" hidden="1" xr:uid="{02ECF6E4-DE42-4553-BCD0-6920D229563E}"/>
    <cellStyle name="God 3 2" xfId="1320" hidden="1" xr:uid="{4E3AEA9F-7160-4792-90C9-B2A7AA2C4D42}"/>
    <cellStyle name="God 3 2" xfId="1370" hidden="1" xr:uid="{73A2A4F3-E189-4F3E-A248-2E797A0416C8}"/>
    <cellStyle name="God 3 2" xfId="1317" hidden="1" xr:uid="{67413B0C-4697-466D-8041-80894411CF2D}"/>
    <cellStyle name="God 3 2" xfId="1404" hidden="1" xr:uid="{8B2B9864-E60C-44D9-A64B-81E451DD1EAE}"/>
    <cellStyle name="God 3 2" xfId="1403" hidden="1" xr:uid="{B1796966-A164-4F73-8909-05730095A7C4}"/>
    <cellStyle name="God 3 2" xfId="1325" hidden="1" xr:uid="{705F14FB-59BE-49D7-9300-A811440D5EE3}"/>
    <cellStyle name="God 3 2" xfId="1355" hidden="1" xr:uid="{700FEFE4-F41C-458D-9642-7F160995587B}"/>
    <cellStyle name="God 3 2" xfId="1316" hidden="1" xr:uid="{8074DED3-DC94-4F87-A846-89257A21A66C}"/>
    <cellStyle name="God 3 2" xfId="1334" hidden="1" xr:uid="{641CB8A2-8BFF-4A43-A0B3-350743F4775F}"/>
    <cellStyle name="God 3 2" xfId="1347" hidden="1" xr:uid="{962056D6-1C60-4868-A6B3-F371CB332D13}"/>
    <cellStyle name="God 3 2" xfId="1356" hidden="1" xr:uid="{1BEF31B2-DB87-460E-8301-8095010A01B2}"/>
    <cellStyle name="God 3 2" xfId="1366" hidden="1" xr:uid="{C3DB2AB4-ADBA-41CF-857F-57363E3BB992}"/>
    <cellStyle name="God 3 2" xfId="1330" hidden="1" xr:uid="{0F6AE917-9703-4E75-B389-DD3F1C221049}"/>
    <cellStyle name="God 3 2" xfId="1318" hidden="1" xr:uid="{F1236D78-C844-4948-9643-B6A1D8DB5F2F}"/>
    <cellStyle name="God 3 2" xfId="1349" hidden="1" xr:uid="{AFA14AD0-58D2-4C8C-8560-F7CF56EE5837}"/>
    <cellStyle name="God 3 2" xfId="1362" hidden="1" xr:uid="{FADECF9D-2194-46A7-AC4E-58EB4676904D}"/>
    <cellStyle name="God 3 2" xfId="1326" hidden="1" xr:uid="{33DCBFB7-58E5-447E-9980-47FD8D9FDD8E}"/>
    <cellStyle name="God 3 2" xfId="1346" hidden="1" xr:uid="{1F715D79-0F1F-447F-966E-BA4918736D63}"/>
    <cellStyle name="God 3 2" xfId="1333" hidden="1" xr:uid="{C75566A3-253D-4C1C-971C-0D81F8913EB4}"/>
    <cellStyle name="God 3 2" xfId="1388" hidden="1" xr:uid="{C9933AA2-7FCE-41CD-8ED1-208A8CAC5AD2}"/>
    <cellStyle name="God 3 2" xfId="1339" hidden="1" xr:uid="{EE56F205-CC51-4862-B7ED-AF733EE683B4}"/>
    <cellStyle name="God 3 2" xfId="1379" hidden="1" xr:uid="{09D25ABA-0550-4F65-8121-E150DC463598}"/>
    <cellStyle name="God 3 2" xfId="1352" hidden="1" xr:uid="{6F42B056-FF13-4A9D-B520-134B8FB5DB91}"/>
    <cellStyle name="God 3 2" xfId="1328" hidden="1" xr:uid="{03900DFC-6BA9-48DF-BF18-142446F2FC0A}"/>
    <cellStyle name="God 3 2" xfId="1398" hidden="1" xr:uid="{8972579A-5467-4D75-B6EF-FA3E909B295B}"/>
    <cellStyle name="God 3 2" xfId="1393" hidden="1" xr:uid="{68CF9516-F9E2-4A42-8850-6C78B2F195A6}"/>
    <cellStyle name="God 3 2" xfId="1406" hidden="1" xr:uid="{67341B2B-3A1C-4E46-A84E-9EA6DF9781B6}"/>
    <cellStyle name="God 3 2" xfId="1319" hidden="1" xr:uid="{9521F6A2-ABA6-4C25-B1BE-488964629D6D}"/>
    <cellStyle name="God 3 2" xfId="1315" hidden="1" xr:uid="{9CF51C1D-F533-46B1-BC44-B9C99C5E9565}"/>
    <cellStyle name="God 3 2" xfId="1365" hidden="1" xr:uid="{BD4FA608-2701-42F4-B900-43074E636115}"/>
    <cellStyle name="God 3 2" xfId="1409" hidden="1" xr:uid="{58BD8FC4-208A-4E65-B0D1-6DED290D0173}"/>
    <cellStyle name="God 3 2" xfId="1405" hidden="1" xr:uid="{A9473BFC-C774-4D46-AE10-C90D4CBF2E47}"/>
    <cellStyle name="God 3 2" xfId="1311" hidden="1" xr:uid="{A583A707-FA52-45F4-B4BD-2B111822877B}"/>
    <cellStyle name="God 3 2" xfId="1376" hidden="1" xr:uid="{7EC9AADE-C0C4-4EDA-AFF8-7551C1DA3F4E}"/>
    <cellStyle name="God 3 2" xfId="1343" hidden="1" xr:uid="{F7D2280A-74E9-43CD-9435-63C98CB50B19}"/>
    <cellStyle name="God 3 2" xfId="1324" hidden="1" xr:uid="{C3F0F307-9F73-4969-AD29-151EF1957112}"/>
    <cellStyle name="God 3 2" xfId="1378" hidden="1" xr:uid="{8B9EA7A2-2393-48C1-8135-4D00FCF69D89}"/>
    <cellStyle name="God 3 2" xfId="1408" hidden="1" xr:uid="{CB804CCE-0B51-4F79-9228-E0783930903C}"/>
    <cellStyle name="God 3 2" xfId="1332" hidden="1" xr:uid="{BA3FA301-BB2B-4AEE-AECD-2ED4BE9C8C69}"/>
    <cellStyle name="God 3 2" xfId="1368" hidden="1" xr:uid="{C3B1C5E5-6809-4417-92F1-C843C860B9A8}"/>
    <cellStyle name="God 3 2" xfId="1314" hidden="1" xr:uid="{D18F53D1-6B98-425E-90DC-F14ABCA19DA5}"/>
    <cellStyle name="God 3 2" xfId="1402" hidden="1" xr:uid="{76FADB9E-106E-4697-A724-1D2837FBBDF7}"/>
    <cellStyle name="God 3 2" xfId="1420" hidden="1" xr:uid="{1726087D-9485-4DFA-B3A4-DD80B7AD85A5}"/>
    <cellStyle name="God 3 2" xfId="1361" hidden="1" xr:uid="{600E9CDB-B9DF-4F80-8BCC-FDF3EE907277}"/>
    <cellStyle name="God 3 2" xfId="1375" hidden="1" xr:uid="{DB69D9AB-6659-49A9-AC35-45A301E35B2D}"/>
    <cellStyle name="God 3 2" xfId="1341" hidden="1" xr:uid="{97ED3912-FA3E-4D16-AB1A-BF28A670CCEA}"/>
    <cellStyle name="God 3 2" xfId="1381" hidden="1" xr:uid="{9345E41B-0286-4064-AF1F-23E96BAA42A5}"/>
    <cellStyle name="Heading 1" xfId="21" xr:uid="{721E1594-19B7-47E6-AD6A-EF9F9A74DBFB}"/>
    <cellStyle name="Heading 1 2" xfId="331" xr:uid="{5CA82CFE-57F2-4875-9DBE-21A99F9ACE7F}"/>
    <cellStyle name="Heading 2" xfId="22" xr:uid="{9DD07D6C-AFD6-4E33-A7BB-29706C0A329C}"/>
    <cellStyle name="Heading 2 2" xfId="332" xr:uid="{D0F45508-E7B2-4500-B24C-BF87B878C7F7}"/>
    <cellStyle name="Heading 3" xfId="23" xr:uid="{0277D6BE-AB78-4324-8906-F6A42C9FCC7C}"/>
    <cellStyle name="Heading 3 2" xfId="333" xr:uid="{EE0CD632-0FC2-4BE6-8FB1-8B866DEDD357}"/>
    <cellStyle name="Heading 4" xfId="24" xr:uid="{54DEE199-89E6-4307-A031-E48C5CAD0813}"/>
    <cellStyle name="Heading 4 2" xfId="334" xr:uid="{BDD9128A-27F1-4158-B474-B206AE26E24B}"/>
    <cellStyle name="Hyperkobling" xfId="8" builtinId="8"/>
    <cellStyle name="Hyperkobling 2" xfId="195" xr:uid="{55B21844-03EA-4347-B4B3-8AD20931DD19}"/>
    <cellStyle name="Hyperkobling 3" xfId="17" xr:uid="{D529DFE3-65A3-4B45-8A8E-838817C67D7F}"/>
    <cellStyle name="Inndata 2" xfId="502" xr:uid="{8B1F0CA4-C9C5-48A8-B285-8716F4FAF42E}"/>
    <cellStyle name="Inndata 3" xfId="190" xr:uid="{EF0F212B-FD25-440C-ACFA-C21338FB7782}"/>
    <cellStyle name="Koblet celle 2" xfId="503" xr:uid="{B3239721-6BD0-40C6-9A9C-684444355ACC}"/>
    <cellStyle name="Koblet celle 3" xfId="191" xr:uid="{5C13942D-18A1-4B17-982C-3A0B08572FF7}"/>
    <cellStyle name="Komma" xfId="12" builtinId="3"/>
    <cellStyle name="Komma 2" xfId="118" xr:uid="{91495549-BA9D-4A60-8A5B-21C35018693C}"/>
    <cellStyle name="Komma 3" xfId="209" xr:uid="{087099DE-D72A-421D-B04D-545AB5F2DEAF}"/>
    <cellStyle name="Komma 4" xfId="19" xr:uid="{9EFEBB7B-0647-4605-B330-2454F1685AE2}"/>
    <cellStyle name="Kontrollcelle 2" xfId="650" xr:uid="{3C0E3524-9C2E-4ECC-848A-823EBFDA0CD2}"/>
    <cellStyle name="Merknad 2" xfId="43" xr:uid="{16611FDF-A766-4D61-849D-27EDC635237E}"/>
    <cellStyle name="Merknad 2 2" xfId="223" xr:uid="{0466DD14-E481-4FD4-B3F6-88CB167C04D9}"/>
    <cellStyle name="Merknad 2 2 2" xfId="534" xr:uid="{283E1700-3EB3-4CD0-A5DA-0746D98365DA}"/>
    <cellStyle name="Merknad 2 3" xfId="149" xr:uid="{8A88C647-D3AA-432E-8409-E00175E5BFD5}"/>
    <cellStyle name="Merknad 2 3 2" xfId="461" xr:uid="{99DA4AD9-02FF-4E4F-B9A4-8A5752C6F063}"/>
    <cellStyle name="Merknad 2 4" xfId="353" xr:uid="{0E69EBE8-297E-43D2-BDD4-E91CF4FE8AB6}"/>
    <cellStyle name="Merknad 3" xfId="63" xr:uid="{7EF42D1D-4EF0-4912-809D-34AC99B9193F}"/>
    <cellStyle name="Merknad 3 2" xfId="224" xr:uid="{13748027-7214-4500-8D91-F112F9B392CD}"/>
    <cellStyle name="Merknad 3 2 2" xfId="535" xr:uid="{935FF7BF-8DA5-4428-BBCD-B8DC11AF1BC5}"/>
    <cellStyle name="Merknad 3 3" xfId="169" xr:uid="{FAD29798-5691-4B82-802F-4B925E131FE6}"/>
    <cellStyle name="Merknad 3 3 2" xfId="481" xr:uid="{58D1145E-9682-4B39-A7D0-EF56FD554F2D}"/>
    <cellStyle name="Merknad 3 4" xfId="373" xr:uid="{E77F1195-B1E1-4862-B1A4-A5665D5AF9A9}"/>
    <cellStyle name="Merknad 4" xfId="237" xr:uid="{6C987C6A-2E2E-4839-978B-F69EE7DCC041}"/>
    <cellStyle name="Merknad 4 2" xfId="548" xr:uid="{4DD5D737-FA78-41F1-93FE-5DE2EE8B10EB}"/>
    <cellStyle name="Merknad 5" xfId="90" xr:uid="{B79FCA9A-44D7-408B-AF07-9091BA562F35}"/>
    <cellStyle name="Merknad 5 2" xfId="400" xr:uid="{94591881-4F0F-4D74-A66A-B9175C4053F8}"/>
    <cellStyle name="Merknad 6" xfId="651" xr:uid="{83A0B3FA-5637-4FBA-A577-82C18646E5AC}"/>
    <cellStyle name="Neutral" xfId="27" xr:uid="{2BCAB62E-446D-4F55-9840-85A078F42CB1}"/>
    <cellStyle name="Neutral 2" xfId="337" xr:uid="{93D842FF-E6A6-484F-81C2-846DA3E9A84A}"/>
    <cellStyle name="Normal" xfId="0" builtinId="0"/>
    <cellStyle name="Normal 10" xfId="1312" xr:uid="{FA9D6B22-E77B-47B9-B83A-E09ADD675697}"/>
    <cellStyle name="Normal 11" xfId="1342" xr:uid="{ED4DF23B-4338-4B4E-B5A9-FE237D87B49A}"/>
    <cellStyle name="Normal 12" xfId="1419" xr:uid="{325133A4-A3C3-4404-AC7A-4BD37A4EC678}"/>
    <cellStyle name="Normal 13" xfId="1358" xr:uid="{A7F0BFE9-156B-4326-A67D-D07B648433BE}"/>
    <cellStyle name="Normal 14" xfId="1306" xr:uid="{FCD74C78-5582-4582-8D73-3DFD921B405C}"/>
    <cellStyle name="Normal 2" xfId="11" xr:uid="{00000000-0005-0000-0000-00000A000000}"/>
    <cellStyle name="Normal 2 2" xfId="262" xr:uid="{71F99EC0-3BDB-495B-9BB2-B01B101EC22E}"/>
    <cellStyle name="Normal 2 3" xfId="146" xr:uid="{0F5B7754-0E24-46EE-A1C7-979B0C902682}"/>
    <cellStyle name="Normal 2 3 2" xfId="458" xr:uid="{90E35FBC-AEA9-4891-8B95-4B16473A914B}"/>
    <cellStyle name="Normal 2 4" xfId="350" xr:uid="{81D2C8BA-5C59-4BB4-A928-59B70677EAD7}"/>
    <cellStyle name="Normal 2 5" xfId="40" xr:uid="{2AA730D2-F348-43BA-AD11-90ED62A01389}"/>
    <cellStyle name="Normal 2_A.2.1" xfId="652" xr:uid="{F20F8727-E8DB-4FEE-B1E2-0BC820F21B0C}"/>
    <cellStyle name="Normal 3" xfId="13" xr:uid="{FC12C93A-FA52-418A-837D-8461EAF26A75}"/>
    <cellStyle name="Normal 3 2" xfId="263" xr:uid="{80144C8C-DCAA-4D12-82B8-940C5639E112}"/>
    <cellStyle name="Normal 3 3" xfId="168" xr:uid="{3034B5CF-37E2-49D2-ACF4-B8B31D9ADCFE}"/>
    <cellStyle name="Normal 3 3 2" xfId="480" xr:uid="{2FB70032-29FF-4F54-9F53-76296E13F572}"/>
    <cellStyle name="Normal 3 4" xfId="372" xr:uid="{0F55AA2F-D445-4A4F-98A7-21DBF457DFF4}"/>
    <cellStyle name="Normal 3 5" xfId="62" xr:uid="{51F3AC33-880C-4DE5-B3A8-4E66BA5529E3}"/>
    <cellStyle name="Normal 3_A.2.10" xfId="667" xr:uid="{2D77BB7A-A7D2-416A-B580-D53CC2C64567}"/>
    <cellStyle name="Normal 4" xfId="112" xr:uid="{4BC759C6-7F9F-4E4D-999A-FECA2724BB5D}"/>
    <cellStyle name="Normal 4 2" xfId="422" xr:uid="{408EB8B6-0559-46AE-B785-0FA3B4337944}"/>
    <cellStyle name="Normal 5" xfId="82" xr:uid="{618A9AD2-B887-4D02-B5B9-A1EA99AB8639}"/>
    <cellStyle name="Normal 5 2" xfId="392" xr:uid="{AC608AC6-5491-4DF6-9C7A-4C3CFA3E3892}"/>
    <cellStyle name="Normal 6" xfId="16" xr:uid="{EE958C54-BD12-4CBA-BC65-5C74D54EC873}"/>
    <cellStyle name="Normal 7" xfId="25" xr:uid="{63889E53-5366-44A0-B2F9-A0D46F2EE524}"/>
    <cellStyle name="Normal 8" xfId="1307" xr:uid="{4493B59A-4529-4965-9476-633AB8BB19E3}"/>
    <cellStyle name="Normal 9" xfId="1322" xr:uid="{02EF7A1E-03B0-4E6D-926B-7D6D7D4E68FB}"/>
    <cellStyle name="Note" xfId="192" xr:uid="{361BE3E4-C8E0-4352-9B57-5AE31329731C}"/>
    <cellStyle name="Nøytral 2" xfId="42" xr:uid="{94662B1A-ABE0-46B8-A605-811B1B825248}"/>
    <cellStyle name="Nøytral 3" xfId="124" xr:uid="{04C2730E-A1A3-4A4F-8761-F3CA03F30DE4}"/>
    <cellStyle name="Output" xfId="28" xr:uid="{A8236D1A-BBD3-4592-8367-EF8A71D0A611}"/>
    <cellStyle name="Output 2" xfId="338" xr:uid="{0E607EAD-6038-4EFB-8D7B-7D8CBB3B063E}"/>
    <cellStyle name="Overskrift 1 2" xfId="654" xr:uid="{3B74D2E3-85B6-433B-A8A0-E75F00429ACE}"/>
    <cellStyle name="Overskrift 2 2" xfId="655" xr:uid="{40DBFEC2-F18A-4861-AEB5-37300ED3B0CC}"/>
    <cellStyle name="Overskrift 3 2" xfId="656" xr:uid="{32DBE57A-74F6-4F63-92B3-96AC8E2A23D6}"/>
    <cellStyle name="Overskrift 4 2" xfId="657" xr:uid="{10DE1536-ED94-45C4-A2F4-F820760169AC}"/>
    <cellStyle name="Prosent 2" xfId="14" xr:uid="{CCA826BA-CE5F-4D0B-96B2-64D645E2AAFD}"/>
    <cellStyle name="Prosent 2 2" xfId="117" xr:uid="{CC825782-451D-487E-8BFD-71BA679C14DE}"/>
    <cellStyle name="Prosent 3" xfId="18" xr:uid="{39C13E11-3D9A-4C59-9FB6-011EC9D107BC}"/>
    <cellStyle name="Stil 1" xfId="193" xr:uid="{D4AB5D55-0E09-4F65-AEE2-2EA25D35A47B}"/>
    <cellStyle name="Tabell" xfId="9" xr:uid="{00000000-0005-0000-0000-00000B000000}"/>
    <cellStyle name="Tabell-tittel" xfId="10" xr:uid="{00000000-0005-0000-0000-00000C000000}"/>
    <cellStyle name="Title" xfId="20" xr:uid="{ECEC6B94-BA2C-4B53-9336-900497667552}"/>
    <cellStyle name="Title 2" xfId="330" xr:uid="{3D9F8AE4-B030-4FD8-BC4C-F1120B263B0A}"/>
    <cellStyle name="Tittel 2" xfId="41" xr:uid="{7F8DCC6E-E109-4C4A-A0C3-FC74F374B835}"/>
    <cellStyle name="Tittel 2 2" xfId="196" xr:uid="{44469CCD-DEE7-4EBB-A0BD-92ACCE1C8835}"/>
    <cellStyle name="Tittel 3" xfId="119" xr:uid="{A9398002-291D-48B6-AA19-CDBC4A774E15}"/>
    <cellStyle name="Total" xfId="31" xr:uid="{1C6AE480-293D-408E-8184-C67FB4AF01F3}"/>
    <cellStyle name="Total 2" xfId="341" xr:uid="{1CEA2FF4-973C-44FB-A585-E26E53855F10}"/>
    <cellStyle name="Totalt 2" xfId="659" xr:uid="{905310F7-FFA3-49FB-A0E9-658DBAD94A59}"/>
    <cellStyle name="Tusenskille 2" xfId="123" xr:uid="{E7C66892-E583-4D43-A80B-051B5D47E9FB}"/>
    <cellStyle name="Tusenskille 2 2" xfId="210" xr:uid="{66345F47-3DA3-4962-80D9-9E2E0D0D05B8}"/>
    <cellStyle name="Utdata 2" xfId="660" xr:uid="{E00AB5BE-DB1D-4222-B9E2-F736FADF63AD}"/>
    <cellStyle name="Uthevingsfarge1 2" xfId="661" xr:uid="{263875AE-C43F-4BF3-8707-36D12ADBD20E}"/>
    <cellStyle name="Uthevingsfarge2 2" xfId="662" xr:uid="{22ADB2D5-268D-4E9C-A00A-87294C0E13D4}"/>
    <cellStyle name="Uthevingsfarge3 2" xfId="663" xr:uid="{B21782BD-55BA-4BC8-842F-AE7FA5B4EE70}"/>
    <cellStyle name="Uthevingsfarge4 2" xfId="664" xr:uid="{60C3C67B-C6E1-4169-80E9-B2CB46B7537D}"/>
    <cellStyle name="Uthevingsfarge5 2" xfId="665" xr:uid="{1D608818-4937-49CC-8AA3-5CFEB4E5BA75}"/>
    <cellStyle name="Uthevingsfarge6 2" xfId="666" xr:uid="{C65BC403-328E-4FEC-A138-0122D4FDFC29}"/>
    <cellStyle name="Varseltekst 2" xfId="506" xr:uid="{3F93754E-CD43-4128-BB0A-2E45030BAE8D}"/>
    <cellStyle name="Varseltekst 3" xfId="194" xr:uid="{179893DB-41D5-4EF8-BBBA-B2D52554D4A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"/>
  <sheetViews>
    <sheetView workbookViewId="0"/>
  </sheetViews>
  <sheetFormatPr defaultColWidth="11.42578125" defaultRowHeight="12.6"/>
  <cols>
    <col min="1" max="1" width="11.42578125" style="88"/>
    <col min="2" max="2" width="114" style="88" bestFit="1" customWidth="1"/>
    <col min="3" max="16384" width="11.42578125" style="88"/>
  </cols>
  <sheetData>
    <row r="1" spans="1:4" ht="18">
      <c r="A1" s="87" t="s">
        <v>0</v>
      </c>
    </row>
    <row r="3" spans="1:4" ht="12.95">
      <c r="A3" s="89" t="s">
        <v>1</v>
      </c>
      <c r="B3" s="89" t="s">
        <v>2</v>
      </c>
      <c r="C3" s="89" t="s">
        <v>3</v>
      </c>
      <c r="D3" s="89"/>
    </row>
    <row r="4" spans="1:4">
      <c r="A4" s="90" t="s">
        <v>4</v>
      </c>
      <c r="B4" s="88" t="str">
        <f>'A.8.1'!A3</f>
        <v>Totale FoU-utgifter i instituttsektoren etter utgiftstype, fordelt på offentlig rettede og næringslivsrettede institutter i 2020. Mill. kr.</v>
      </c>
      <c r="C4" s="88" t="str">
        <f>+'A.8.1'!$A$1</f>
        <v>Sist oppdatert 08.03.2022</v>
      </c>
    </row>
    <row r="5" spans="1:4">
      <c r="A5" s="90" t="s">
        <v>5</v>
      </c>
      <c r="B5" s="88" t="str">
        <f>'A.8.2'!A3</f>
        <v>Totale FoU-utgifter i instituttsektoren etter finansieringskilde, fordelt på offentlig rettede og næringslivsrettede institutter i 2020. Mill. kr.</v>
      </c>
      <c r="C5" s="88" t="str">
        <f>+'A.8.2'!$A$1</f>
        <v>Sist oppdatert 08.03.2022</v>
      </c>
    </row>
    <row r="6" spans="1:4">
      <c r="A6" s="90" t="s">
        <v>6</v>
      </c>
      <c r="B6" s="88" t="str">
        <f>'A.8.3'!A3</f>
        <v>Totale FoU-utgifter i instituttsektoren etter utgiftstype og gruppe av institutter i 2020. Mill. kr.</v>
      </c>
      <c r="C6" s="88" t="str">
        <f>+'A.8.3'!$A$1</f>
        <v>Sist oppdatert 08.03.2022</v>
      </c>
    </row>
    <row r="7" spans="1:4">
      <c r="A7" s="90" t="s">
        <v>7</v>
      </c>
      <c r="B7" s="88" t="str">
        <f>'A.8.4'!A3</f>
        <v>Totale FoU-utgifter i instituttsektoren etter finansieringskilde og gruppe av institutter i 2020. Mill. kr.</v>
      </c>
      <c r="C7" s="88" t="str">
        <f>+'A.8.4'!$A$1</f>
        <v>Sist oppdatert 08.03.2022</v>
      </c>
    </row>
    <row r="8" spans="1:4">
      <c r="A8" s="90" t="s">
        <v>8</v>
      </c>
      <c r="B8" s="88" t="str">
        <f>'A.8.5'!A3</f>
        <v>FoU-personale og FoU-årsverk i instituttsektoren fordelt på offentlig rettede og næringslivsrettede institutter i 2020.</v>
      </c>
      <c r="C8" s="88" t="str">
        <f>+'A.8.5'!$A$1</f>
        <v>Sist oppdatert 08.03.2022</v>
      </c>
    </row>
    <row r="9" spans="1:4">
      <c r="A9" s="90" t="s">
        <v>9</v>
      </c>
      <c r="B9" s="88" t="str">
        <f>'A.8.6'!$A$3</f>
        <v>FoU-personale og FoU-årsverk i instituttsektoren etter gruppe av institutter i 2020.</v>
      </c>
      <c r="C9" s="88" t="str">
        <f>+'A.8.6'!$A$1</f>
        <v>Sist oppdatert 08.03.2022</v>
      </c>
    </row>
    <row r="10" spans="1:4">
      <c r="A10" s="90" t="s">
        <v>10</v>
      </c>
      <c r="B10" s="88" t="str">
        <f>'A.8.7'!$A$3</f>
        <v>Forskere/faglig personale i instituttsektoren etter kjønn og gruppe av institutter i 2020.</v>
      </c>
      <c r="C10" s="88" t="str">
        <f>+'A.8.7'!$A$1</f>
        <v>Sist oppdatert 08.03.2022</v>
      </c>
    </row>
    <row r="12" spans="1:4" ht="12.95">
      <c r="A12" s="120"/>
      <c r="B12" s="121" t="s">
        <v>11</v>
      </c>
    </row>
    <row r="13" spans="1:4">
      <c r="A13" s="123" t="s">
        <v>12</v>
      </c>
      <c r="B13" s="120" t="s">
        <v>13</v>
      </c>
    </row>
    <row r="14" spans="1:4">
      <c r="A14" s="123" t="s">
        <v>14</v>
      </c>
      <c r="B14" s="120" t="s">
        <v>15</v>
      </c>
    </row>
    <row r="15" spans="1:4">
      <c r="A15" s="123" t="s">
        <v>16</v>
      </c>
      <c r="B15" s="122" t="s">
        <v>17</v>
      </c>
    </row>
    <row r="16" spans="1:4">
      <c r="A16" s="123">
        <v>0</v>
      </c>
      <c r="B16" s="122" t="s">
        <v>18</v>
      </c>
    </row>
  </sheetData>
  <hyperlinks>
    <hyperlink ref="A4" location="A.8.1!Utskriftsområde" display="A.8.1" xr:uid="{00000000-0004-0000-0000-000000000000}"/>
    <hyperlink ref="A5" location="A.8.2!Utskriftsområde" display="A.8.2" xr:uid="{00000000-0004-0000-0000-000001000000}"/>
    <hyperlink ref="A6" location="A.8.3!Utskriftsområde" display="A.8.3" xr:uid="{00000000-0004-0000-0000-000002000000}"/>
    <hyperlink ref="A7" location="A.8.4!Utskriftsområde" display="A.8.4" xr:uid="{00000000-0004-0000-0000-000003000000}"/>
    <hyperlink ref="A8" location="A.8.5!Utskriftsområde" display="A.8.5" xr:uid="{00000000-0004-0000-0000-000004000000}"/>
    <hyperlink ref="A9" location="A.8.6!Utskriftsområde" display="A.8.6" xr:uid="{00000000-0004-0000-0000-000005000000}"/>
    <hyperlink ref="A10" location="A.8.7!A1" display="A.8.7" xr:uid="{2E370CCF-D101-49A3-9EE8-4C845B3FE7B8}"/>
  </hyperlinks>
  <pageMargins left="0.70866141732283472" right="0.70866141732283472" top="0.78740157480314965" bottom="0.78740157480314965" header="0.31496062992125984" footer="0.31496062992125984"/>
  <pageSetup paperSize="9" scale="8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"/>
  <sheetViews>
    <sheetView showGridLines="0" tabSelected="1" zoomScaleNormal="100" workbookViewId="0">
      <selection activeCell="A14" sqref="A14"/>
    </sheetView>
  </sheetViews>
  <sheetFormatPr defaultColWidth="11.42578125" defaultRowHeight="12.6"/>
  <cols>
    <col min="1" max="1" width="57.28515625" style="3" customWidth="1"/>
    <col min="2" max="6" width="11.5703125" style="3" customWidth="1"/>
    <col min="7" max="7" width="14" style="3" customWidth="1"/>
    <col min="8" max="8" width="15.7109375" style="3" customWidth="1"/>
    <col min="9" max="10" width="9.140625" style="3" customWidth="1"/>
    <col min="11" max="11" width="8.85546875" style="3" customWidth="1"/>
    <col min="12" max="16384" width="11.42578125" style="3"/>
  </cols>
  <sheetData>
    <row r="1" spans="1:10" ht="12.95">
      <c r="A1" s="18" t="s">
        <v>19</v>
      </c>
      <c r="B1" s="112" t="s">
        <v>20</v>
      </c>
    </row>
    <row r="2" spans="1:10" s="2" customFormat="1" ht="18">
      <c r="A2" s="1" t="s">
        <v>21</v>
      </c>
      <c r="B2" s="4"/>
      <c r="C2" s="4"/>
      <c r="D2" s="4"/>
      <c r="E2" s="4"/>
      <c r="F2" s="4"/>
      <c r="G2" s="4"/>
      <c r="H2" s="4"/>
      <c r="I2" s="4"/>
      <c r="J2" s="4"/>
    </row>
    <row r="3" spans="1:10" s="2" customFormat="1" ht="15.6">
      <c r="A3" s="19" t="s">
        <v>22</v>
      </c>
      <c r="B3" s="4"/>
      <c r="C3" s="4"/>
      <c r="D3" s="4"/>
      <c r="E3" s="4"/>
      <c r="F3" s="4"/>
      <c r="G3" s="4"/>
      <c r="H3" s="4"/>
      <c r="I3" s="4"/>
      <c r="J3" s="4"/>
    </row>
    <row r="5" spans="1:10" s="9" customFormat="1" ht="14.25" customHeight="1">
      <c r="A5" s="57"/>
      <c r="B5" s="45" t="s">
        <v>23</v>
      </c>
      <c r="C5" s="135" t="s">
        <v>24</v>
      </c>
      <c r="D5" s="135"/>
      <c r="E5" s="135"/>
      <c r="F5" s="134"/>
      <c r="G5" s="84" t="s">
        <v>25</v>
      </c>
      <c r="H5" s="84"/>
    </row>
    <row r="6" spans="1:10" s="9" customFormat="1" ht="14.1">
      <c r="A6" s="58"/>
      <c r="B6" s="43" t="s">
        <v>26</v>
      </c>
      <c r="C6" s="47" t="s">
        <v>26</v>
      </c>
      <c r="D6" s="47" t="s">
        <v>27</v>
      </c>
      <c r="E6" s="48" t="s">
        <v>28</v>
      </c>
      <c r="F6" s="44" t="s">
        <v>26</v>
      </c>
      <c r="G6" s="47" t="s">
        <v>29</v>
      </c>
      <c r="H6" s="47" t="s">
        <v>30</v>
      </c>
    </row>
    <row r="7" spans="1:10" s="5" customFormat="1" ht="14.1">
      <c r="A7" s="59" t="s">
        <v>31</v>
      </c>
      <c r="B7" s="44"/>
      <c r="C7" s="46"/>
      <c r="D7" s="30"/>
      <c r="E7" s="30"/>
      <c r="F7" s="30"/>
      <c r="G7" s="31" t="s">
        <v>32</v>
      </c>
      <c r="H7" s="32"/>
    </row>
    <row r="8" spans="1:10" ht="14.25" customHeight="1">
      <c r="A8" s="22" t="s">
        <v>33</v>
      </c>
      <c r="B8" s="72">
        <f>(C8+F8)</f>
        <v>5329.3</v>
      </c>
      <c r="C8" s="67">
        <f>SUM(D8:E8)</f>
        <v>5168.1000000000004</v>
      </c>
      <c r="D8" s="73">
        <v>3296.1</v>
      </c>
      <c r="E8" s="73">
        <v>1872</v>
      </c>
      <c r="F8" s="74">
        <f>SUM(G8:H8)</f>
        <v>161.19999999999999</v>
      </c>
      <c r="G8" s="74">
        <v>110.8</v>
      </c>
      <c r="H8" s="75">
        <v>50.4</v>
      </c>
    </row>
    <row r="9" spans="1:10" ht="14.25" customHeight="1">
      <c r="A9" s="22" t="s">
        <v>34</v>
      </c>
      <c r="B9" s="67">
        <f>(C9+F9)</f>
        <v>9668.4</v>
      </c>
      <c r="C9" s="67">
        <f>SUM(D9:E9)</f>
        <v>9303.4</v>
      </c>
      <c r="D9" s="76">
        <v>6359.7</v>
      </c>
      <c r="E9" s="69">
        <v>2943.7</v>
      </c>
      <c r="F9" s="74">
        <f>SUM(G9:H9)</f>
        <v>365</v>
      </c>
      <c r="G9" s="74">
        <v>250.7</v>
      </c>
      <c r="H9" s="75">
        <v>114.3</v>
      </c>
    </row>
    <row r="10" spans="1:10" customFormat="1" ht="14.45">
      <c r="A10" s="80" t="s">
        <v>35</v>
      </c>
      <c r="B10" s="67">
        <f>(C10+F10)</f>
        <v>1060.9000000000001</v>
      </c>
      <c r="C10" s="67">
        <f>SUM(D10:E10)</f>
        <v>1037.7</v>
      </c>
      <c r="D10" s="67">
        <v>808.3</v>
      </c>
      <c r="E10" s="67">
        <v>229.4</v>
      </c>
      <c r="F10" s="74">
        <f>SUM(G10:H10)</f>
        <v>23.2</v>
      </c>
      <c r="G10" s="74">
        <v>18.2</v>
      </c>
      <c r="H10" s="75">
        <v>5</v>
      </c>
      <c r="I10" s="83"/>
    </row>
    <row r="11" spans="1:10" s="4" customFormat="1" ht="12.95">
      <c r="A11" s="25" t="s">
        <v>26</v>
      </c>
      <c r="B11" s="68">
        <f>SUM(B8:B9)</f>
        <v>14997.7</v>
      </c>
      <c r="C11" s="68">
        <f t="shared" ref="C11:H11" si="0">SUM(C8:C9)</f>
        <v>14471.5</v>
      </c>
      <c r="D11" s="68">
        <f t="shared" si="0"/>
        <v>9655.7999999999993</v>
      </c>
      <c r="E11" s="68">
        <f t="shared" si="0"/>
        <v>4815.7</v>
      </c>
      <c r="F11" s="77">
        <f t="shared" si="0"/>
        <v>526.20000000000005</v>
      </c>
      <c r="G11" s="77">
        <f t="shared" si="0"/>
        <v>361.5</v>
      </c>
      <c r="H11" s="78">
        <f t="shared" si="0"/>
        <v>164.7</v>
      </c>
    </row>
    <row r="12" spans="1:10" s="4" customFormat="1" ht="12.95">
      <c r="B12" s="7"/>
      <c r="C12" s="7"/>
      <c r="D12" s="7"/>
      <c r="E12" s="7"/>
      <c r="F12" s="7"/>
      <c r="G12" s="7"/>
      <c r="H12" s="7"/>
    </row>
    <row r="13" spans="1:10" customFormat="1">
      <c r="A13" s="8" t="s">
        <v>36</v>
      </c>
    </row>
    <row r="14" spans="1:10">
      <c r="A14" s="12" t="s">
        <v>37</v>
      </c>
    </row>
    <row r="15" spans="1:10" customFormat="1"/>
    <row r="16" spans="1:10" customFormat="1">
      <c r="A16" s="133" t="s">
        <v>20</v>
      </c>
    </row>
    <row r="17" customFormat="1"/>
  </sheetData>
  <mergeCells count="1">
    <mergeCell ref="C5:E5"/>
  </mergeCells>
  <phoneticPr fontId="0" type="noConversion"/>
  <hyperlinks>
    <hyperlink ref="B1" location="Innhold!A1" display="Innhold og tegnforklaring" xr:uid="{8F07FDBB-2A4A-43F6-AC92-20D7047F45A0}"/>
    <hyperlink ref="A16" location="Innhold!A1" display="Innhold" xr:uid="{7C5EC0E0-8106-49B2-81DA-B91AA40D282C}"/>
  </hyperlinks>
  <pageMargins left="0.6692913385826772" right="0.19685039370078741" top="0.98425196850393704" bottom="0.98425196850393704" header="0.51181102362204722" footer="0.51181102362204722"/>
  <pageSetup paperSize="9" scale="96" orientation="landscape" r:id="rId1"/>
  <headerFooter alignWithMargins="0">
    <oddFooter>Side &amp;P</oddFooter>
  </headerFooter>
  <ignoredErrors>
    <ignoredError sqref="D11:H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8"/>
  <sheetViews>
    <sheetView showGridLines="0" zoomScaleNormal="100" workbookViewId="0">
      <selection activeCell="D17" sqref="D17"/>
    </sheetView>
  </sheetViews>
  <sheetFormatPr defaultColWidth="11.42578125" defaultRowHeight="12.6"/>
  <cols>
    <col min="1" max="1" width="60.42578125" style="3" customWidth="1"/>
    <col min="2" max="4" width="11.5703125" style="3" customWidth="1"/>
    <col min="5" max="5" width="14.7109375" style="3" customWidth="1"/>
    <col min="6" max="6" width="11.5703125" style="3" customWidth="1"/>
    <col min="7" max="7" width="12.7109375" style="3" customWidth="1"/>
    <col min="8" max="8" width="14.85546875" style="3" customWidth="1"/>
    <col min="9" max="9" width="11.5703125" style="3" customWidth="1"/>
    <col min="10" max="10" width="12.140625" style="3" customWidth="1"/>
    <col min="11" max="11" width="14" style="3" customWidth="1"/>
    <col min="12" max="16384" width="11.42578125" style="3"/>
  </cols>
  <sheetData>
    <row r="1" spans="1:13" ht="12.95">
      <c r="A1" s="18" t="s">
        <v>19</v>
      </c>
      <c r="B1" s="119" t="s">
        <v>20</v>
      </c>
    </row>
    <row r="2" spans="1:13" s="2" customFormat="1" ht="18">
      <c r="A2" s="1" t="s">
        <v>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2" customFormat="1" ht="15.6">
      <c r="A3" s="19" t="s">
        <v>39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spans="1:13" ht="14.25" customHeight="1">
      <c r="A5" s="60"/>
      <c r="B5" s="37" t="s">
        <v>40</v>
      </c>
      <c r="C5" s="137" t="s">
        <v>41</v>
      </c>
      <c r="D5" s="137"/>
      <c r="E5" s="137"/>
      <c r="F5" s="137" t="s">
        <v>42</v>
      </c>
      <c r="G5" s="137"/>
      <c r="H5" s="137"/>
      <c r="I5" s="50" t="s">
        <v>43</v>
      </c>
      <c r="J5" s="136" t="s">
        <v>44</v>
      </c>
      <c r="K5" s="136"/>
    </row>
    <row r="6" spans="1:13" ht="14.25" customHeight="1">
      <c r="A6" s="61"/>
      <c r="B6" s="35" t="s">
        <v>26</v>
      </c>
      <c r="C6" s="39" t="s">
        <v>26</v>
      </c>
      <c r="D6" s="41" t="s">
        <v>45</v>
      </c>
      <c r="E6" s="39" t="s">
        <v>46</v>
      </c>
      <c r="F6" s="36" t="s">
        <v>26</v>
      </c>
      <c r="G6" s="39" t="s">
        <v>47</v>
      </c>
      <c r="H6" s="36" t="s">
        <v>48</v>
      </c>
      <c r="I6" s="85" t="s">
        <v>49</v>
      </c>
      <c r="J6" s="36" t="s">
        <v>26</v>
      </c>
      <c r="K6" s="41" t="s">
        <v>50</v>
      </c>
    </row>
    <row r="7" spans="1:13" ht="14.25" customHeight="1">
      <c r="A7" s="61"/>
      <c r="B7" s="85"/>
      <c r="C7" s="36"/>
      <c r="D7" s="41" t="s">
        <v>51</v>
      </c>
      <c r="E7" s="41"/>
      <c r="F7" s="41"/>
      <c r="G7" s="41" t="s">
        <v>52</v>
      </c>
      <c r="H7" s="39"/>
      <c r="I7" s="85"/>
      <c r="J7" s="36"/>
      <c r="K7" s="41" t="s">
        <v>53</v>
      </c>
    </row>
    <row r="8" spans="1:13" s="5" customFormat="1" ht="14.1">
      <c r="A8" s="62" t="s">
        <v>31</v>
      </c>
      <c r="B8" s="86"/>
      <c r="C8" s="52"/>
      <c r="D8" s="33" t="s">
        <v>54</v>
      </c>
      <c r="E8" s="15"/>
      <c r="F8" s="15"/>
      <c r="G8" s="33" t="s">
        <v>55</v>
      </c>
      <c r="H8" s="34"/>
      <c r="I8" s="51"/>
      <c r="J8" s="49"/>
      <c r="K8" s="34"/>
    </row>
    <row r="9" spans="1:13" ht="14.25" customHeight="1">
      <c r="A9" s="22" t="s">
        <v>33</v>
      </c>
      <c r="B9" s="125">
        <f>(C9+F9+I9+J9)</f>
        <v>5329.3</v>
      </c>
      <c r="C9" s="125">
        <f>SUM(D9:E9)</f>
        <v>1814.3000000000002</v>
      </c>
      <c r="D9" s="129">
        <v>1523.7</v>
      </c>
      <c r="E9" s="129">
        <v>290.60000000000002</v>
      </c>
      <c r="F9" s="125">
        <f>SUM(G9:H9)</f>
        <v>2698.1</v>
      </c>
      <c r="G9" s="129">
        <v>853.8</v>
      </c>
      <c r="H9" s="129">
        <v>1844.3</v>
      </c>
      <c r="I9" s="129">
        <v>166.6</v>
      </c>
      <c r="J9" s="129">
        <v>650.29999999999995</v>
      </c>
      <c r="K9" s="127">
        <v>255.5</v>
      </c>
      <c r="M9" s="71"/>
    </row>
    <row r="10" spans="1:13" ht="14.25" customHeight="1">
      <c r="A10" s="22" t="s">
        <v>34</v>
      </c>
      <c r="B10" s="125">
        <f>(C10+F10+I10+J10)</f>
        <v>9668.4000000000015</v>
      </c>
      <c r="C10" s="125">
        <f>SUM(D10:E10)</f>
        <v>738.2</v>
      </c>
      <c r="D10" s="129">
        <v>695.6</v>
      </c>
      <c r="E10" s="129">
        <v>42.6</v>
      </c>
      <c r="F10" s="125">
        <f>SUM(G10:H10)</f>
        <v>7990</v>
      </c>
      <c r="G10" s="129">
        <v>6118</v>
      </c>
      <c r="H10" s="129">
        <v>1872</v>
      </c>
      <c r="I10" s="129">
        <v>354.6</v>
      </c>
      <c r="J10" s="129">
        <v>585.6</v>
      </c>
      <c r="K10" s="127">
        <v>223</v>
      </c>
      <c r="M10" s="71"/>
    </row>
    <row r="11" spans="1:13" s="81" customFormat="1" ht="14.45">
      <c r="A11" s="80" t="s">
        <v>35</v>
      </c>
      <c r="B11" s="132">
        <f>(C11+F11+I11+J11)</f>
        <v>1060.8999999999999</v>
      </c>
      <c r="C11" s="132">
        <f>SUM(D11:E11)</f>
        <v>40.9</v>
      </c>
      <c r="D11" s="132">
        <v>40.9</v>
      </c>
      <c r="E11" s="128">
        <v>0</v>
      </c>
      <c r="F11" s="132">
        <f>SUM(G11:H11)</f>
        <v>967.8</v>
      </c>
      <c r="G11" s="132">
        <v>948.9</v>
      </c>
      <c r="H11" s="132">
        <v>18.899999999999999</v>
      </c>
      <c r="I11" s="132">
        <v>50.2</v>
      </c>
      <c r="J11" s="132">
        <v>2</v>
      </c>
      <c r="K11" s="130">
        <v>0.5</v>
      </c>
      <c r="L11" s="83"/>
    </row>
    <row r="12" spans="1:13" s="4" customFormat="1" ht="14.25" customHeight="1">
      <c r="A12" s="25" t="s">
        <v>26</v>
      </c>
      <c r="B12" s="124">
        <f>SUM(B9:B10)</f>
        <v>14997.7</v>
      </c>
      <c r="C12" s="124">
        <f t="shared" ref="C12:J12" si="0">SUM(C9:C10)</f>
        <v>2552.5</v>
      </c>
      <c r="D12" s="124">
        <f t="shared" si="0"/>
        <v>2219.3000000000002</v>
      </c>
      <c r="E12" s="124">
        <f t="shared" si="0"/>
        <v>333.20000000000005</v>
      </c>
      <c r="F12" s="124">
        <f t="shared" si="0"/>
        <v>10688.1</v>
      </c>
      <c r="G12" s="124">
        <f t="shared" si="0"/>
        <v>6971.8</v>
      </c>
      <c r="H12" s="124">
        <f t="shared" si="0"/>
        <v>3716.3</v>
      </c>
      <c r="I12" s="124">
        <f t="shared" si="0"/>
        <v>521.20000000000005</v>
      </c>
      <c r="J12" s="124">
        <f t="shared" si="0"/>
        <v>1235.9000000000001</v>
      </c>
      <c r="K12" s="126">
        <f>SUM(K9:K10)</f>
        <v>478.5</v>
      </c>
    </row>
    <row r="13" spans="1:13" s="4" customFormat="1" ht="12.95">
      <c r="B13" s="91"/>
      <c r="C13" s="6"/>
      <c r="D13" s="6"/>
      <c r="E13" s="6"/>
      <c r="F13" s="6"/>
      <c r="G13" s="6"/>
      <c r="H13" s="6"/>
      <c r="I13" s="6"/>
      <c r="J13" s="6"/>
    </row>
    <row r="14" spans="1:13" customFormat="1">
      <c r="A14" s="8" t="s">
        <v>56</v>
      </c>
    </row>
    <row r="15" spans="1:13">
      <c r="A15" s="113" t="s">
        <v>37</v>
      </c>
    </row>
    <row r="17" spans="1:11">
      <c r="A17" s="133" t="s">
        <v>20</v>
      </c>
    </row>
    <row r="18" spans="1:11">
      <c r="B18" s="71"/>
      <c r="C18" s="71"/>
      <c r="D18" s="71"/>
      <c r="E18" s="71"/>
      <c r="F18" s="71"/>
      <c r="G18" s="71"/>
      <c r="H18" s="71"/>
      <c r="I18" s="71"/>
      <c r="J18" s="71"/>
      <c r="K18" s="71"/>
    </row>
  </sheetData>
  <mergeCells count="3">
    <mergeCell ref="J5:K5"/>
    <mergeCell ref="C5:E5"/>
    <mergeCell ref="F5:H5"/>
  </mergeCells>
  <phoneticPr fontId="0" type="noConversion"/>
  <hyperlinks>
    <hyperlink ref="B1" location="Innhold!A1" display="Innhold og tegnforklaring" xr:uid="{4FCC83C5-04DF-4E1F-9A7B-C0AF4CD7BB4A}"/>
    <hyperlink ref="A17" location="Innhold!A1" display="Innhold" xr:uid="{7C5EC0E0-8106-49B2-81DA-B91AA40D282C}"/>
  </hyperlinks>
  <pageMargins left="0.19685039370078741" right="0.15748031496062992" top="0.98425196850393704" bottom="0.98425196850393704" header="0.51181102362204722" footer="0.51181102362204722"/>
  <pageSetup paperSize="9" scale="77" orientation="landscape" r:id="rId1"/>
  <headerFooter alignWithMargins="0">
    <oddFooter>Side &amp;P</oddFooter>
  </headerFooter>
  <ignoredErrors>
    <ignoredError sqref="C12:E12 F9 F10 G12:J12 F12 F11:K11 K12 G10:K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9"/>
  <sheetViews>
    <sheetView showGridLines="0" zoomScaleNormal="100" workbookViewId="0">
      <selection activeCell="F24" sqref="F24"/>
    </sheetView>
  </sheetViews>
  <sheetFormatPr defaultColWidth="9.140625" defaultRowHeight="12.6"/>
  <cols>
    <col min="1" max="1" width="59.140625" style="3" customWidth="1"/>
    <col min="2" max="6" width="11.140625" style="3" customWidth="1"/>
    <col min="7" max="7" width="13.140625" style="3" customWidth="1"/>
    <col min="8" max="8" width="15.28515625" style="3" customWidth="1"/>
    <col min="9" max="16384" width="9.140625" style="3"/>
  </cols>
  <sheetData>
    <row r="1" spans="1:8" ht="12.95">
      <c r="A1" s="18" t="s">
        <v>19</v>
      </c>
      <c r="B1" s="119" t="s">
        <v>20</v>
      </c>
    </row>
    <row r="2" spans="1:8" s="2" customFormat="1" ht="18">
      <c r="A2" s="1" t="s">
        <v>57</v>
      </c>
      <c r="B2" s="4"/>
      <c r="C2" s="4"/>
      <c r="D2" s="4"/>
      <c r="E2" s="4"/>
      <c r="F2" s="4"/>
      <c r="G2" s="4"/>
      <c r="H2" s="4"/>
    </row>
    <row r="3" spans="1:8" s="2" customFormat="1" ht="15.6">
      <c r="A3" s="64" t="s">
        <v>58</v>
      </c>
      <c r="B3" s="4"/>
      <c r="C3" s="4"/>
      <c r="D3" s="4"/>
      <c r="E3" s="4"/>
      <c r="F3" s="4"/>
      <c r="G3" s="4"/>
      <c r="H3" s="4"/>
    </row>
    <row r="5" spans="1:8" ht="14.25" customHeight="1">
      <c r="A5" s="138" t="s">
        <v>59</v>
      </c>
      <c r="B5" s="45"/>
      <c r="C5" s="135" t="s">
        <v>24</v>
      </c>
      <c r="D5" s="135"/>
      <c r="E5" s="135"/>
      <c r="F5" s="135" t="s">
        <v>25</v>
      </c>
      <c r="G5" s="135"/>
      <c r="H5" s="135"/>
    </row>
    <row r="6" spans="1:8" ht="14.1">
      <c r="A6" s="138"/>
      <c r="B6" s="43" t="s">
        <v>26</v>
      </c>
      <c r="C6" s="47" t="s">
        <v>26</v>
      </c>
      <c r="D6" s="47" t="s">
        <v>27</v>
      </c>
      <c r="E6" s="48" t="s">
        <v>28</v>
      </c>
      <c r="F6" s="44" t="s">
        <v>26</v>
      </c>
      <c r="G6" s="47" t="s">
        <v>29</v>
      </c>
      <c r="H6" s="47" t="s">
        <v>30</v>
      </c>
    </row>
    <row r="7" spans="1:8" ht="14.1">
      <c r="A7" s="138"/>
      <c r="B7" s="44"/>
      <c r="C7" s="46"/>
      <c r="D7" s="30"/>
      <c r="E7" s="30"/>
      <c r="F7" s="30"/>
      <c r="G7" s="31" t="s">
        <v>32</v>
      </c>
      <c r="H7" s="32"/>
    </row>
    <row r="8" spans="1:8" ht="14.25" customHeight="1">
      <c r="A8" s="22" t="s">
        <v>60</v>
      </c>
      <c r="B8" s="118">
        <f>(C8+F8)</f>
        <v>1668.9</v>
      </c>
      <c r="C8" s="117">
        <f>SUM(D8:E8)</f>
        <v>1591</v>
      </c>
      <c r="D8" s="117">
        <v>1039.8</v>
      </c>
      <c r="E8" s="117">
        <v>551.20000000000005</v>
      </c>
      <c r="F8" s="117">
        <f>SUM(G8:H8)</f>
        <v>77.899999999999991</v>
      </c>
      <c r="G8" s="117">
        <v>71.599999999999994</v>
      </c>
      <c r="H8" s="115">
        <v>6.3</v>
      </c>
    </row>
    <row r="9" spans="1:8" ht="14.25" customHeight="1">
      <c r="A9" s="22" t="s">
        <v>61</v>
      </c>
      <c r="B9" s="117">
        <f t="shared" ref="B9:B14" si="0">(C9+F9)</f>
        <v>4531</v>
      </c>
      <c r="C9" s="117">
        <f t="shared" ref="C9:C14" si="1">SUM(D9:E9)</f>
        <v>4369.6000000000004</v>
      </c>
      <c r="D9" s="117">
        <v>2774.2</v>
      </c>
      <c r="E9" s="117">
        <v>1595.4</v>
      </c>
      <c r="F9" s="117">
        <f t="shared" ref="F9:F14" si="2">SUM(G9:H9)</f>
        <v>161.4</v>
      </c>
      <c r="G9" s="117">
        <v>82</v>
      </c>
      <c r="H9" s="115">
        <v>79.400000000000006</v>
      </c>
    </row>
    <row r="10" spans="1:8" ht="14.25" customHeight="1">
      <c r="A10" s="22" t="s">
        <v>62</v>
      </c>
      <c r="B10" s="117">
        <f t="shared" si="0"/>
        <v>1549.1</v>
      </c>
      <c r="C10" s="117">
        <f t="shared" si="1"/>
        <v>1456.5</v>
      </c>
      <c r="D10" s="117">
        <v>987.6</v>
      </c>
      <c r="E10" s="117">
        <v>468.9</v>
      </c>
      <c r="F10" s="117">
        <f t="shared" si="2"/>
        <v>92.6</v>
      </c>
      <c r="G10" s="117">
        <v>30.6</v>
      </c>
      <c r="H10" s="115">
        <v>62</v>
      </c>
    </row>
    <row r="11" spans="1:8" ht="14.25" customHeight="1">
      <c r="A11" s="23" t="s">
        <v>63</v>
      </c>
      <c r="B11" s="117">
        <f>(C11+F11)</f>
        <v>1210.8</v>
      </c>
      <c r="C11" s="117">
        <f>SUM(D11:E11)</f>
        <v>1203</v>
      </c>
      <c r="D11" s="117">
        <v>881.2</v>
      </c>
      <c r="E11" s="117">
        <v>321.8</v>
      </c>
      <c r="F11" s="117">
        <f>SUM(G11:H11)</f>
        <v>7.8</v>
      </c>
      <c r="G11" s="117">
        <v>7.8</v>
      </c>
      <c r="H11" s="115">
        <v>0</v>
      </c>
    </row>
    <row r="12" spans="1:8" ht="15">
      <c r="A12" s="27" t="s">
        <v>64</v>
      </c>
      <c r="B12" s="11">
        <f t="shared" ref="B12:H12" si="3">SUM(B8:B11)</f>
        <v>8959.7999999999993</v>
      </c>
      <c r="C12" s="11">
        <f t="shared" si="3"/>
        <v>8620.1</v>
      </c>
      <c r="D12" s="11">
        <f t="shared" si="3"/>
        <v>5682.8</v>
      </c>
      <c r="E12" s="11">
        <f t="shared" si="3"/>
        <v>2937.3000000000006</v>
      </c>
      <c r="F12" s="11">
        <f t="shared" si="3"/>
        <v>339.7</v>
      </c>
      <c r="G12" s="11">
        <f t="shared" si="3"/>
        <v>192</v>
      </c>
      <c r="H12" s="21">
        <f t="shared" si="3"/>
        <v>147.69999999999999</v>
      </c>
    </row>
    <row r="13" spans="1:8" ht="14.45">
      <c r="A13" s="22" t="s">
        <v>65</v>
      </c>
      <c r="B13" s="117">
        <f>(C13+F13)</f>
        <v>1060.9000000000001</v>
      </c>
      <c r="C13" s="117">
        <f>SUM(D13:E13)</f>
        <v>1037.7</v>
      </c>
      <c r="D13" s="117">
        <v>808.3</v>
      </c>
      <c r="E13" s="117">
        <v>229.4</v>
      </c>
      <c r="F13" s="117">
        <f>SUM(G13:H13)</f>
        <v>23.2</v>
      </c>
      <c r="G13" s="117">
        <v>18.2</v>
      </c>
      <c r="H13" s="131">
        <v>5</v>
      </c>
    </row>
    <row r="14" spans="1:8" ht="14.45">
      <c r="A14" s="22" t="s">
        <v>66</v>
      </c>
      <c r="B14" s="117">
        <f t="shared" si="0"/>
        <v>4977</v>
      </c>
      <c r="C14" s="117">
        <f t="shared" si="1"/>
        <v>4813.7</v>
      </c>
      <c r="D14" s="117">
        <v>3164.7</v>
      </c>
      <c r="E14" s="117">
        <v>1649</v>
      </c>
      <c r="F14" s="117">
        <f t="shared" si="2"/>
        <v>163.30000000000001</v>
      </c>
      <c r="G14" s="117">
        <v>151.30000000000001</v>
      </c>
      <c r="H14" s="115">
        <v>12</v>
      </c>
    </row>
    <row r="15" spans="1:8" s="4" customFormat="1" ht="12.95">
      <c r="A15" s="28" t="s">
        <v>26</v>
      </c>
      <c r="B15" s="11">
        <f t="shared" ref="B15:H15" si="4">(B12+B13+B14)</f>
        <v>14997.699999999999</v>
      </c>
      <c r="C15" s="11">
        <f t="shared" si="4"/>
        <v>14471.5</v>
      </c>
      <c r="D15" s="11">
        <f t="shared" si="4"/>
        <v>9655.7999999999993</v>
      </c>
      <c r="E15" s="11">
        <f t="shared" si="4"/>
        <v>4815.7000000000007</v>
      </c>
      <c r="F15" s="11">
        <f t="shared" si="4"/>
        <v>526.20000000000005</v>
      </c>
      <c r="G15" s="11">
        <f t="shared" si="4"/>
        <v>361.5</v>
      </c>
      <c r="H15" s="21">
        <f t="shared" si="4"/>
        <v>164.7</v>
      </c>
    </row>
    <row r="16" spans="1:8" s="4" customFormat="1" ht="12.95">
      <c r="B16" s="7"/>
      <c r="C16" s="7"/>
      <c r="D16" s="7"/>
      <c r="E16" s="7"/>
      <c r="F16" s="7"/>
      <c r="G16" s="7"/>
      <c r="H16" s="7"/>
    </row>
    <row r="17" spans="1:8">
      <c r="A17" s="8" t="s">
        <v>67</v>
      </c>
    </row>
    <row r="18" spans="1:8">
      <c r="A18" s="8" t="s">
        <v>68</v>
      </c>
    </row>
    <row r="19" spans="1:8">
      <c r="A19" s="8" t="s">
        <v>69</v>
      </c>
    </row>
    <row r="20" spans="1:8" customFormat="1">
      <c r="A20" s="113" t="s">
        <v>37</v>
      </c>
    </row>
    <row r="22" spans="1:8">
      <c r="A22" s="133" t="s">
        <v>20</v>
      </c>
    </row>
    <row r="23" spans="1:8">
      <c r="B23" s="29"/>
      <c r="C23" s="29"/>
      <c r="D23" s="29"/>
      <c r="F23" s="29"/>
      <c r="G23" s="29"/>
    </row>
    <row r="24" spans="1:8">
      <c r="B24" s="79"/>
      <c r="C24" s="66"/>
      <c r="D24" s="66"/>
      <c r="E24" s="66"/>
      <c r="F24" s="66"/>
      <c r="G24" s="66"/>
      <c r="H24" s="66"/>
    </row>
    <row r="39" spans="2:10">
      <c r="B39" s="66"/>
      <c r="C39" s="66"/>
      <c r="D39" s="66"/>
      <c r="E39" s="66"/>
      <c r="G39" s="66"/>
      <c r="H39" s="66"/>
      <c r="I39" s="66"/>
      <c r="J39" s="66"/>
    </row>
    <row r="40" spans="2:10">
      <c r="B40" s="66"/>
      <c r="C40" s="66"/>
      <c r="D40" s="66"/>
      <c r="E40" s="66"/>
      <c r="G40" s="66"/>
      <c r="H40" s="66"/>
      <c r="I40" s="66"/>
      <c r="J40" s="66"/>
    </row>
    <row r="41" spans="2:10">
      <c r="B41" s="66"/>
      <c r="C41" s="66"/>
      <c r="D41" s="66"/>
      <c r="E41" s="66"/>
      <c r="G41" s="66"/>
      <c r="H41" s="66"/>
      <c r="I41" s="66"/>
      <c r="J41" s="66"/>
    </row>
    <row r="42" spans="2:10">
      <c r="B42" s="66"/>
      <c r="C42" s="66"/>
      <c r="D42" s="66"/>
      <c r="E42" s="66"/>
      <c r="G42" s="66"/>
      <c r="H42" s="66"/>
      <c r="I42" s="66"/>
      <c r="J42" s="66"/>
    </row>
    <row r="43" spans="2:10">
      <c r="B43" s="66"/>
      <c r="C43" s="66"/>
      <c r="D43" s="66"/>
      <c r="E43" s="66"/>
      <c r="G43" s="66"/>
      <c r="H43" s="66"/>
      <c r="I43" s="66"/>
      <c r="J43" s="66"/>
    </row>
    <row r="44" spans="2:10">
      <c r="B44" s="66"/>
      <c r="C44" s="66"/>
      <c r="D44" s="66"/>
      <c r="E44" s="66"/>
    </row>
    <row r="45" spans="2:10">
      <c r="B45" s="66"/>
      <c r="C45" s="66"/>
      <c r="D45" s="66"/>
      <c r="E45" s="66"/>
      <c r="G45" s="66"/>
      <c r="H45" s="66"/>
      <c r="I45" s="66"/>
      <c r="J45" s="66"/>
    </row>
    <row r="46" spans="2:10">
      <c r="B46" s="66"/>
      <c r="C46" s="66"/>
      <c r="D46" s="66"/>
      <c r="E46" s="66"/>
    </row>
    <row r="47" spans="2:10">
      <c r="B47" s="66"/>
      <c r="C47" s="66"/>
      <c r="D47" s="66"/>
      <c r="E47" s="66"/>
    </row>
    <row r="48" spans="2:10">
      <c r="B48" s="66"/>
      <c r="C48" s="66"/>
      <c r="D48" s="66"/>
      <c r="E48" s="66"/>
    </row>
    <row r="49" spans="2:5">
      <c r="B49" s="66"/>
      <c r="C49" s="66"/>
      <c r="D49" s="66"/>
      <c r="E49" s="66"/>
    </row>
  </sheetData>
  <mergeCells count="3">
    <mergeCell ref="C5:E5"/>
    <mergeCell ref="A5:A7"/>
    <mergeCell ref="F5:H5"/>
  </mergeCells>
  <phoneticPr fontId="0" type="noConversion"/>
  <hyperlinks>
    <hyperlink ref="B1" location="Innhold!A1" display="Innhold og tegnforklaring" xr:uid="{3E2AB849-C365-4571-AB12-F0B0AEE90E45}"/>
    <hyperlink ref="A22" location="Innhold!A1" display="Innhold" xr:uid="{7C5EC0E0-8106-49B2-81DA-B91AA40D282C}"/>
  </hyperlinks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>
    <oddFooter>Side &amp;P</oddFooter>
  </headerFooter>
  <ignoredErrors>
    <ignoredError sqref="B12:F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9"/>
  <sheetViews>
    <sheetView showGridLines="0" zoomScaleNormal="100" workbookViewId="0">
      <selection activeCell="A22" sqref="A22"/>
    </sheetView>
  </sheetViews>
  <sheetFormatPr defaultColWidth="11.42578125" defaultRowHeight="12.6"/>
  <cols>
    <col min="1" max="1" width="53.140625" customWidth="1"/>
    <col min="5" max="5" width="13.42578125" customWidth="1"/>
    <col min="7" max="7" width="12.5703125" customWidth="1"/>
    <col min="8" max="8" width="15.5703125" customWidth="1"/>
    <col min="11" max="11" width="13.5703125" customWidth="1"/>
    <col min="12" max="12" width="11.42578125" style="3"/>
  </cols>
  <sheetData>
    <row r="1" spans="1:14" ht="12.95">
      <c r="A1" s="18" t="s">
        <v>19</v>
      </c>
      <c r="B1" s="119" t="s">
        <v>20</v>
      </c>
    </row>
    <row r="2" spans="1:14" ht="18">
      <c r="A2" s="1" t="s">
        <v>70</v>
      </c>
      <c r="B2" s="4"/>
      <c r="C2" s="4"/>
      <c r="D2" s="4"/>
      <c r="E2" s="4"/>
      <c r="F2" s="4"/>
      <c r="G2" s="4"/>
      <c r="H2" s="4"/>
      <c r="I2" s="4"/>
      <c r="J2" s="4"/>
    </row>
    <row r="3" spans="1:14" ht="15.6">
      <c r="A3" s="19" t="s">
        <v>71</v>
      </c>
      <c r="B3" s="4"/>
      <c r="C3" s="4"/>
      <c r="D3" s="4"/>
      <c r="E3" s="4"/>
      <c r="F3" s="4"/>
      <c r="G3" s="4"/>
      <c r="H3" s="4"/>
      <c r="I3" s="4"/>
      <c r="J3" s="4"/>
    </row>
    <row r="4" spans="1:14">
      <c r="A4" s="3"/>
      <c r="B4" s="3"/>
      <c r="C4" s="3"/>
      <c r="D4" s="3"/>
      <c r="E4" s="3"/>
      <c r="F4" s="3"/>
      <c r="G4" s="3"/>
      <c r="H4" s="3"/>
      <c r="I4" s="3"/>
      <c r="J4" s="3"/>
    </row>
    <row r="5" spans="1:14" ht="14.25" customHeight="1">
      <c r="A5" s="140" t="s">
        <v>31</v>
      </c>
      <c r="B5" s="141" t="s">
        <v>40</v>
      </c>
      <c r="C5" s="136" t="s">
        <v>41</v>
      </c>
      <c r="D5" s="136"/>
      <c r="E5" s="136"/>
      <c r="F5" s="137" t="s">
        <v>42</v>
      </c>
      <c r="G5" s="137"/>
      <c r="H5" s="137"/>
      <c r="I5" s="37" t="s">
        <v>43</v>
      </c>
      <c r="J5" s="139" t="s">
        <v>44</v>
      </c>
      <c r="K5" s="139"/>
    </row>
    <row r="6" spans="1:14" ht="14.25" customHeight="1">
      <c r="A6" s="140"/>
      <c r="B6" s="141"/>
      <c r="C6" s="36" t="s">
        <v>26</v>
      </c>
      <c r="D6" s="39" t="s">
        <v>45</v>
      </c>
      <c r="E6" s="39" t="s">
        <v>46</v>
      </c>
      <c r="F6" s="41" t="s">
        <v>26</v>
      </c>
      <c r="G6" s="39" t="s">
        <v>72</v>
      </c>
      <c r="H6" s="39" t="s">
        <v>48</v>
      </c>
      <c r="I6" s="85" t="s">
        <v>49</v>
      </c>
      <c r="J6" s="85" t="s">
        <v>26</v>
      </c>
      <c r="K6" s="36" t="s">
        <v>50</v>
      </c>
    </row>
    <row r="7" spans="1:14" ht="14.1">
      <c r="A7" s="140"/>
      <c r="B7" s="141"/>
      <c r="C7" s="42"/>
      <c r="D7" s="36" t="s">
        <v>51</v>
      </c>
      <c r="E7" s="39"/>
      <c r="F7" s="36"/>
      <c r="G7" s="39" t="s">
        <v>52</v>
      </c>
      <c r="H7" s="39"/>
      <c r="I7" s="85"/>
      <c r="J7" s="38"/>
      <c r="K7" s="41" t="s">
        <v>53</v>
      </c>
    </row>
    <row r="8" spans="1:14" ht="14.1">
      <c r="A8" s="140"/>
      <c r="B8" s="141"/>
      <c r="C8" s="35"/>
      <c r="D8" s="86" t="s">
        <v>54</v>
      </c>
      <c r="E8" s="40"/>
      <c r="F8" s="40"/>
      <c r="G8" s="39" t="s">
        <v>55</v>
      </c>
      <c r="H8" s="40"/>
      <c r="I8" s="86"/>
      <c r="J8" s="38" t="s">
        <v>26</v>
      </c>
      <c r="K8" s="38"/>
    </row>
    <row r="9" spans="1:14" ht="14.25" customHeight="1">
      <c r="A9" s="22" t="s">
        <v>60</v>
      </c>
      <c r="B9" s="118">
        <f>(C9+F9+I9+J9)</f>
        <v>1668.9</v>
      </c>
      <c r="C9" s="118">
        <f>SUM(D9:E9)</f>
        <v>352.7</v>
      </c>
      <c r="D9" s="118">
        <v>350.9</v>
      </c>
      <c r="E9" s="118">
        <v>1.8</v>
      </c>
      <c r="F9" s="117">
        <f>SUM(G9:H9)</f>
        <v>1133.7</v>
      </c>
      <c r="G9" s="118">
        <v>549.1</v>
      </c>
      <c r="H9" s="117">
        <v>584.6</v>
      </c>
      <c r="I9" s="117">
        <v>78.8</v>
      </c>
      <c r="J9" s="118">
        <v>103.7</v>
      </c>
      <c r="K9" s="116">
        <v>52.4</v>
      </c>
      <c r="L9" s="29"/>
      <c r="M9" s="65"/>
      <c r="N9" s="65"/>
    </row>
    <row r="10" spans="1:14" ht="14.25" customHeight="1">
      <c r="A10" s="22" t="s">
        <v>61</v>
      </c>
      <c r="B10" s="117">
        <f t="shared" ref="B10:B15" si="0">(C10+F10+I10+J10)</f>
        <v>4531</v>
      </c>
      <c r="C10" s="117">
        <f t="shared" ref="C10:C15" si="1">SUM(D10:E10)</f>
        <v>1632</v>
      </c>
      <c r="D10" s="117">
        <v>1351</v>
      </c>
      <c r="E10" s="117">
        <v>281</v>
      </c>
      <c r="F10" s="117">
        <f t="shared" ref="F10:F15" si="2">SUM(G10:H10)</f>
        <v>2053.9</v>
      </c>
      <c r="G10" s="117">
        <v>640.9</v>
      </c>
      <c r="H10" s="117">
        <v>1413</v>
      </c>
      <c r="I10" s="117">
        <v>161.4</v>
      </c>
      <c r="J10" s="117">
        <v>683.7</v>
      </c>
      <c r="K10" s="115">
        <v>230.2</v>
      </c>
      <c r="L10" s="29"/>
      <c r="M10" s="65"/>
      <c r="N10" s="65"/>
    </row>
    <row r="11" spans="1:14" ht="14.25" customHeight="1">
      <c r="A11" s="22" t="s">
        <v>62</v>
      </c>
      <c r="B11" s="117">
        <f t="shared" si="0"/>
        <v>1549.1</v>
      </c>
      <c r="C11" s="117">
        <f t="shared" si="1"/>
        <v>158.80000000000001</v>
      </c>
      <c r="D11" s="117">
        <v>148.4</v>
      </c>
      <c r="E11" s="117">
        <v>10.4</v>
      </c>
      <c r="F11" s="117">
        <f t="shared" si="2"/>
        <v>1148.0999999999999</v>
      </c>
      <c r="G11" s="117">
        <v>560.20000000000005</v>
      </c>
      <c r="H11" s="117">
        <v>587.9</v>
      </c>
      <c r="I11" s="117">
        <v>99.3</v>
      </c>
      <c r="J11" s="117">
        <v>142.9</v>
      </c>
      <c r="K11" s="115">
        <v>66.400000000000006</v>
      </c>
      <c r="L11" s="29"/>
      <c r="M11" s="65"/>
      <c r="N11" s="65"/>
    </row>
    <row r="12" spans="1:14" ht="14.25" customHeight="1">
      <c r="A12" s="23" t="s">
        <v>63</v>
      </c>
      <c r="B12" s="117">
        <f t="shared" si="0"/>
        <v>1210.8</v>
      </c>
      <c r="C12" s="117">
        <f t="shared" si="1"/>
        <v>130.69999999999999</v>
      </c>
      <c r="D12" s="117">
        <v>125.8</v>
      </c>
      <c r="E12" s="117">
        <v>4.9000000000000004</v>
      </c>
      <c r="F12" s="117">
        <f>SUM(G12:H12)</f>
        <v>946.09999999999991</v>
      </c>
      <c r="G12" s="117">
        <v>376.3</v>
      </c>
      <c r="H12" s="117">
        <v>569.79999999999995</v>
      </c>
      <c r="I12" s="117">
        <v>20.6</v>
      </c>
      <c r="J12" s="117">
        <v>113.4</v>
      </c>
      <c r="K12" s="115">
        <v>42.3</v>
      </c>
      <c r="L12" s="29"/>
      <c r="M12" s="65"/>
      <c r="N12" s="65"/>
    </row>
    <row r="13" spans="1:14" ht="15">
      <c r="A13" s="27" t="s">
        <v>64</v>
      </c>
      <c r="B13" s="11">
        <f t="shared" ref="B13:K13" si="3">SUM(B9:B12)</f>
        <v>8959.7999999999993</v>
      </c>
      <c r="C13" s="11">
        <f t="shared" si="3"/>
        <v>2274.1999999999998</v>
      </c>
      <c r="D13" s="11">
        <f t="shared" si="3"/>
        <v>1976.1000000000001</v>
      </c>
      <c r="E13" s="11">
        <f t="shared" si="3"/>
        <v>298.09999999999997</v>
      </c>
      <c r="F13" s="11">
        <f t="shared" si="3"/>
        <v>5281.8000000000011</v>
      </c>
      <c r="G13" s="11">
        <f t="shared" si="3"/>
        <v>2126.5</v>
      </c>
      <c r="H13" s="11">
        <f t="shared" si="3"/>
        <v>3155.3</v>
      </c>
      <c r="I13" s="11">
        <f t="shared" si="3"/>
        <v>360.1</v>
      </c>
      <c r="J13" s="11">
        <f t="shared" si="3"/>
        <v>1043.7</v>
      </c>
      <c r="K13" s="21">
        <f t="shared" si="3"/>
        <v>391.3</v>
      </c>
      <c r="L13" s="29"/>
      <c r="M13" s="65"/>
      <c r="N13" s="65"/>
    </row>
    <row r="14" spans="1:14" s="81" customFormat="1" ht="14.45">
      <c r="A14" s="22" t="s">
        <v>65</v>
      </c>
      <c r="B14" s="117">
        <f>(C14+F14+I14+J14)</f>
        <v>1060.8999999999999</v>
      </c>
      <c r="C14" s="117">
        <f>SUM(D14:E14)</f>
        <v>40.9</v>
      </c>
      <c r="D14" s="117">
        <v>40.9</v>
      </c>
      <c r="E14" s="114">
        <v>0</v>
      </c>
      <c r="F14" s="117">
        <f>SUM(G14:H14)</f>
        <v>967.8</v>
      </c>
      <c r="G14" s="117">
        <v>948.9</v>
      </c>
      <c r="H14" s="117">
        <v>18.899999999999999</v>
      </c>
      <c r="I14" s="117">
        <v>50.2</v>
      </c>
      <c r="J14" s="117">
        <v>2</v>
      </c>
      <c r="K14" s="115">
        <v>0.5</v>
      </c>
      <c r="L14" s="83"/>
      <c r="N14" s="65"/>
    </row>
    <row r="15" spans="1:14" ht="14.45">
      <c r="A15" s="22" t="s">
        <v>66</v>
      </c>
      <c r="B15" s="117">
        <f t="shared" si="0"/>
        <v>4976.9999999999991</v>
      </c>
      <c r="C15" s="117">
        <f t="shared" si="1"/>
        <v>237.4</v>
      </c>
      <c r="D15" s="117">
        <v>202.3</v>
      </c>
      <c r="E15" s="117">
        <v>35.1</v>
      </c>
      <c r="F15" s="117">
        <f t="shared" si="2"/>
        <v>4438.5</v>
      </c>
      <c r="G15" s="117">
        <v>3896.4</v>
      </c>
      <c r="H15" s="117">
        <v>542.1</v>
      </c>
      <c r="I15" s="117">
        <v>110.9</v>
      </c>
      <c r="J15" s="117">
        <v>190.2</v>
      </c>
      <c r="K15" s="115">
        <v>86.7</v>
      </c>
      <c r="L15" s="29"/>
      <c r="M15" s="65"/>
      <c r="N15" s="65"/>
    </row>
    <row r="16" spans="1:14" ht="12.95">
      <c r="A16" s="28" t="s">
        <v>26</v>
      </c>
      <c r="B16" s="11">
        <f t="shared" ref="B16:K16" si="4">(B13+B14+B15)</f>
        <v>14997.699999999997</v>
      </c>
      <c r="C16" s="11">
        <f t="shared" si="4"/>
        <v>2552.5</v>
      </c>
      <c r="D16" s="11">
        <f t="shared" si="4"/>
        <v>2219.3000000000002</v>
      </c>
      <c r="E16" s="11">
        <f t="shared" si="4"/>
        <v>333.2</v>
      </c>
      <c r="F16" s="11">
        <f t="shared" si="4"/>
        <v>10688.100000000002</v>
      </c>
      <c r="G16" s="11">
        <f t="shared" si="4"/>
        <v>6971.8</v>
      </c>
      <c r="H16" s="11">
        <f t="shared" si="4"/>
        <v>3716.3</v>
      </c>
      <c r="I16" s="11">
        <f t="shared" si="4"/>
        <v>521.20000000000005</v>
      </c>
      <c r="J16" s="11">
        <f t="shared" si="4"/>
        <v>1235.9000000000001</v>
      </c>
      <c r="K16" s="21">
        <f t="shared" si="4"/>
        <v>478.5</v>
      </c>
      <c r="N16" s="65"/>
    </row>
    <row r="17" spans="1:12" ht="12.95">
      <c r="A17" s="4"/>
      <c r="B17" s="111"/>
      <c r="C17" s="111"/>
      <c r="D17" s="111"/>
      <c r="E17" s="111"/>
      <c r="F17" s="111"/>
      <c r="G17" s="111"/>
      <c r="H17" s="111"/>
      <c r="I17" s="111"/>
      <c r="J17" s="111"/>
      <c r="K17" s="111"/>
    </row>
    <row r="18" spans="1:12">
      <c r="A18" s="8" t="s">
        <v>67</v>
      </c>
      <c r="B18" s="3"/>
      <c r="C18" s="3"/>
      <c r="D18" s="3"/>
      <c r="E18" s="3"/>
      <c r="F18" s="3"/>
      <c r="G18" s="3"/>
      <c r="H18" s="3"/>
      <c r="I18" s="3"/>
      <c r="J18" s="3"/>
    </row>
    <row r="19" spans="1:12">
      <c r="A19" s="8" t="s">
        <v>73</v>
      </c>
      <c r="B19" s="3"/>
      <c r="C19" s="3"/>
      <c r="D19" s="3"/>
      <c r="E19" s="3"/>
      <c r="F19" s="3"/>
      <c r="G19" s="3"/>
      <c r="H19" s="3"/>
      <c r="I19" s="3"/>
      <c r="J19" s="3"/>
    </row>
    <row r="20" spans="1:12">
      <c r="A20" s="8" t="s">
        <v>74</v>
      </c>
      <c r="L20"/>
    </row>
    <row r="21" spans="1:12">
      <c r="A21" s="113" t="s">
        <v>37</v>
      </c>
    </row>
    <row r="23" spans="1:12">
      <c r="A23" s="133" t="s">
        <v>20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2">
      <c r="B24" s="65"/>
      <c r="C24" s="65"/>
      <c r="D24" s="65"/>
      <c r="E24" s="65"/>
      <c r="F24" s="65"/>
      <c r="G24" s="65"/>
      <c r="H24" s="65"/>
      <c r="I24" s="65"/>
      <c r="J24" s="65"/>
      <c r="K24" s="65"/>
    </row>
    <row r="25" spans="1:12">
      <c r="B25" s="65"/>
    </row>
    <row r="26" spans="1:12">
      <c r="B26" s="65"/>
    </row>
    <row r="27" spans="1:12">
      <c r="B27" s="65"/>
    </row>
    <row r="28" spans="1:12">
      <c r="B28" s="65"/>
    </row>
    <row r="29" spans="1:12">
      <c r="B29" s="65"/>
    </row>
  </sheetData>
  <mergeCells count="5">
    <mergeCell ref="J5:K5"/>
    <mergeCell ref="A5:A8"/>
    <mergeCell ref="B5:B8"/>
    <mergeCell ref="C5:E5"/>
    <mergeCell ref="F5:H5"/>
  </mergeCells>
  <phoneticPr fontId="0" type="noConversion"/>
  <hyperlinks>
    <hyperlink ref="B1" location="Innhold!A1" display="Innhold og tegnforklaring" xr:uid="{F1959F17-06AA-4DD7-A23D-1016484B33C6}"/>
    <hyperlink ref="A23" location="Innhold!A1" display="Innhold" xr:uid="{7C5EC0E0-8106-49B2-81DA-B91AA40D282C}"/>
  </hyperlinks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  <ignoredErrors>
    <ignoredError sqref="F9:F12 F14:F15" formulaRange="1"/>
    <ignoredError sqref="B13:C13" formula="1"/>
    <ignoredError sqref="F13" formula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0"/>
  <sheetViews>
    <sheetView showGridLines="0" workbookViewId="0">
      <selection activeCell="A17" sqref="A17"/>
    </sheetView>
  </sheetViews>
  <sheetFormatPr defaultColWidth="11.42578125" defaultRowHeight="12.6"/>
  <cols>
    <col min="1" max="1" width="57.5703125" customWidth="1"/>
    <col min="3" max="3" width="23.85546875" customWidth="1"/>
    <col min="5" max="5" width="23.7109375" customWidth="1"/>
    <col min="6" max="6" width="11.42578125" style="3"/>
  </cols>
  <sheetData>
    <row r="1" spans="1:9" ht="12.95">
      <c r="A1" s="18" t="s">
        <v>19</v>
      </c>
      <c r="B1" s="119" t="s">
        <v>20</v>
      </c>
    </row>
    <row r="2" spans="1:9" ht="18">
      <c r="A2" s="1" t="s">
        <v>75</v>
      </c>
      <c r="B2" s="4"/>
      <c r="C2" s="4"/>
      <c r="D2" s="4"/>
      <c r="E2" s="4"/>
    </row>
    <row r="3" spans="1:9" ht="15.6">
      <c r="A3" s="19" t="s">
        <v>76</v>
      </c>
      <c r="B3" s="4"/>
      <c r="C3" s="4"/>
      <c r="D3" s="4"/>
      <c r="E3" s="4"/>
    </row>
    <row r="4" spans="1:9">
      <c r="A4" s="3"/>
      <c r="B4" s="3"/>
      <c r="C4" s="3"/>
      <c r="D4" s="3"/>
      <c r="E4" s="3"/>
    </row>
    <row r="5" spans="1:9" ht="14.1">
      <c r="A5" s="144" t="s">
        <v>31</v>
      </c>
      <c r="B5" s="142" t="s">
        <v>77</v>
      </c>
      <c r="C5" s="142"/>
      <c r="D5" s="143" t="s">
        <v>78</v>
      </c>
      <c r="E5" s="142"/>
    </row>
    <row r="6" spans="1:9" ht="14.1">
      <c r="A6" s="145"/>
      <c r="B6" s="56" t="s">
        <v>26</v>
      </c>
      <c r="C6" s="54" t="s">
        <v>79</v>
      </c>
      <c r="D6" s="53" t="s">
        <v>26</v>
      </c>
      <c r="E6" s="55" t="s">
        <v>79</v>
      </c>
    </row>
    <row r="7" spans="1:9" ht="14.25" customHeight="1">
      <c r="A7" s="22" t="s">
        <v>33</v>
      </c>
      <c r="B7" s="10">
        <v>3382</v>
      </c>
      <c r="C7" s="10">
        <v>2367</v>
      </c>
      <c r="D7" s="10">
        <v>3050.7999999999997</v>
      </c>
      <c r="E7" s="20">
        <v>2271.1999999999998</v>
      </c>
      <c r="F7" s="70"/>
      <c r="G7" s="14"/>
      <c r="H7" s="63"/>
    </row>
    <row r="8" spans="1:9" ht="14.25" customHeight="1">
      <c r="A8" s="22" t="s">
        <v>34</v>
      </c>
      <c r="B8" s="10">
        <v>10194</v>
      </c>
      <c r="C8" s="10">
        <v>6503</v>
      </c>
      <c r="D8" s="10">
        <v>6680.1</v>
      </c>
      <c r="E8" s="20">
        <v>4555.7</v>
      </c>
      <c r="F8" s="70"/>
      <c r="G8" s="14"/>
      <c r="H8" s="63"/>
      <c r="I8" s="17"/>
    </row>
    <row r="9" spans="1:9" s="81" customFormat="1" ht="14.45">
      <c r="A9" s="80" t="s">
        <v>35</v>
      </c>
      <c r="B9" s="82">
        <v>2017</v>
      </c>
      <c r="C9" s="10">
        <v>1237</v>
      </c>
      <c r="D9" s="10">
        <v>848</v>
      </c>
      <c r="E9" s="20">
        <v>473</v>
      </c>
      <c r="F9" s="20"/>
      <c r="G9" s="20"/>
      <c r="H9" s="63"/>
    </row>
    <row r="10" spans="1:9" ht="12.95">
      <c r="A10" s="26" t="s">
        <v>26</v>
      </c>
      <c r="B10" s="11">
        <f>SUM(B7:B8)</f>
        <v>13576</v>
      </c>
      <c r="C10" s="11">
        <f>SUM(C7:C8)</f>
        <v>8870</v>
      </c>
      <c r="D10" s="11">
        <f>SUM(D7:D8)</f>
        <v>9730.9</v>
      </c>
      <c r="E10" s="21">
        <f>SUM(E7:E8)</f>
        <v>6826.9</v>
      </c>
      <c r="G10" s="17"/>
    </row>
    <row r="12" spans="1:9">
      <c r="A12" s="8" t="s">
        <v>36</v>
      </c>
      <c r="F12"/>
    </row>
    <row r="13" spans="1:9">
      <c r="A13" s="113" t="s">
        <v>37</v>
      </c>
      <c r="C13" s="17"/>
    </row>
    <row r="15" spans="1:9">
      <c r="A15" s="133" t="s">
        <v>20</v>
      </c>
    </row>
    <row r="17" spans="2:4">
      <c r="B17" s="17"/>
    </row>
    <row r="21" spans="2:4">
      <c r="C21" s="17"/>
    </row>
    <row r="25" spans="2:4">
      <c r="D25" s="3"/>
    </row>
    <row r="26" spans="2:4">
      <c r="D26" s="3"/>
    </row>
    <row r="27" spans="2:4">
      <c r="D27" s="3"/>
    </row>
    <row r="28" spans="2:4">
      <c r="D28" s="3"/>
    </row>
    <row r="29" spans="2:4">
      <c r="D29" s="3"/>
    </row>
    <row r="30" spans="2:4">
      <c r="D30" s="3"/>
    </row>
  </sheetData>
  <mergeCells count="3">
    <mergeCell ref="B5:C5"/>
    <mergeCell ref="D5:E5"/>
    <mergeCell ref="A5:A6"/>
  </mergeCells>
  <phoneticPr fontId="0" type="noConversion"/>
  <hyperlinks>
    <hyperlink ref="B1" location="Innhold!A1" display="Innhold og tegnforklaring" xr:uid="{27E7E5E8-F871-4A7D-9E38-9FC9D1E8BD1D}"/>
    <hyperlink ref="A15" location="Innhold!A1" display="Innhold" xr:uid="{7C5EC0E0-8106-49B2-81DA-B91AA40D282C}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ignoredErrors>
    <ignoredError sqref="B10 E10 C10:D1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3"/>
  <sheetViews>
    <sheetView showGridLines="0" workbookViewId="0">
      <selection activeCell="A22" sqref="A22"/>
    </sheetView>
  </sheetViews>
  <sheetFormatPr defaultColWidth="11.42578125" defaultRowHeight="12.6"/>
  <cols>
    <col min="1" max="1" width="61.5703125" customWidth="1"/>
    <col min="3" max="3" width="24.7109375" bestFit="1" customWidth="1"/>
    <col min="5" max="5" width="24.7109375" bestFit="1" customWidth="1"/>
    <col min="6" max="6" width="11.42578125" style="3"/>
  </cols>
  <sheetData>
    <row r="1" spans="1:8" ht="12.95">
      <c r="A1" s="18" t="s">
        <v>19</v>
      </c>
      <c r="B1" s="119" t="s">
        <v>20</v>
      </c>
    </row>
    <row r="2" spans="1:8" ht="18">
      <c r="A2" s="1" t="s">
        <v>80</v>
      </c>
      <c r="B2" s="4"/>
      <c r="C2" s="4"/>
      <c r="D2" s="4"/>
      <c r="E2" s="4"/>
    </row>
    <row r="3" spans="1:8" ht="15.6">
      <c r="A3" s="19" t="s">
        <v>81</v>
      </c>
      <c r="B3" s="4"/>
      <c r="C3" s="4"/>
      <c r="D3" s="4"/>
      <c r="E3" s="4"/>
    </row>
    <row r="4" spans="1:8">
      <c r="A4" s="3"/>
      <c r="B4" s="3"/>
      <c r="C4" s="3"/>
      <c r="D4" s="3"/>
      <c r="E4" s="3"/>
    </row>
    <row r="5" spans="1:8" ht="14.1">
      <c r="A5" s="144" t="s">
        <v>31</v>
      </c>
      <c r="B5" s="142" t="s">
        <v>77</v>
      </c>
      <c r="C5" s="142"/>
      <c r="D5" s="143" t="s">
        <v>78</v>
      </c>
      <c r="E5" s="142"/>
      <c r="G5" s="81"/>
    </row>
    <row r="6" spans="1:8" ht="14.1">
      <c r="A6" s="146"/>
      <c r="B6" s="56" t="s">
        <v>26</v>
      </c>
      <c r="C6" s="54" t="s">
        <v>79</v>
      </c>
      <c r="D6" s="53" t="s">
        <v>26</v>
      </c>
      <c r="E6" s="55" t="s">
        <v>79</v>
      </c>
    </row>
    <row r="7" spans="1:8" ht="14.25" customHeight="1">
      <c r="A7" s="22" t="s">
        <v>60</v>
      </c>
      <c r="B7" s="10">
        <v>1488</v>
      </c>
      <c r="C7" s="10">
        <v>820</v>
      </c>
      <c r="D7" s="10">
        <v>1152</v>
      </c>
      <c r="E7" s="20">
        <v>703</v>
      </c>
      <c r="F7" s="70"/>
      <c r="G7" s="20"/>
      <c r="H7" s="17"/>
    </row>
    <row r="8" spans="1:8" ht="14.25" customHeight="1">
      <c r="A8" s="22" t="s">
        <v>61</v>
      </c>
      <c r="B8" s="10">
        <v>2877</v>
      </c>
      <c r="C8" s="10">
        <v>1894</v>
      </c>
      <c r="D8" s="10">
        <v>2494</v>
      </c>
      <c r="E8" s="20">
        <v>1819</v>
      </c>
      <c r="F8" s="70"/>
      <c r="G8" s="20"/>
      <c r="H8" s="17"/>
    </row>
    <row r="9" spans="1:8" ht="14.25" customHeight="1">
      <c r="A9" s="22" t="s">
        <v>62</v>
      </c>
      <c r="B9" s="10">
        <v>1250</v>
      </c>
      <c r="C9" s="10">
        <v>823</v>
      </c>
      <c r="D9" s="10">
        <v>1038</v>
      </c>
      <c r="E9" s="20">
        <v>771</v>
      </c>
      <c r="F9" s="70"/>
      <c r="G9" s="20"/>
      <c r="H9" s="17"/>
    </row>
    <row r="10" spans="1:8" ht="14.25" customHeight="1">
      <c r="A10" s="23" t="s">
        <v>63</v>
      </c>
      <c r="B10" s="10">
        <v>1026</v>
      </c>
      <c r="C10" s="10">
        <v>791</v>
      </c>
      <c r="D10" s="10">
        <v>946</v>
      </c>
      <c r="E10" s="20">
        <v>755</v>
      </c>
      <c r="F10" s="70"/>
      <c r="G10" s="20"/>
      <c r="H10" s="17"/>
    </row>
    <row r="11" spans="1:8" ht="15">
      <c r="A11" s="24" t="s">
        <v>64</v>
      </c>
      <c r="B11" s="11">
        <f>SUM(B7:B10)</f>
        <v>6641</v>
      </c>
      <c r="C11" s="11">
        <f>SUM(C7:C10)</f>
        <v>4328</v>
      </c>
      <c r="D11" s="11">
        <f>SUM(D7:D10)</f>
        <v>5630</v>
      </c>
      <c r="E11" s="21">
        <f>SUM(E7:E10)</f>
        <v>4048</v>
      </c>
      <c r="F11" s="70"/>
      <c r="G11" s="14"/>
      <c r="H11" s="17"/>
    </row>
    <row r="12" spans="1:8" ht="14.45">
      <c r="A12" s="22" t="s">
        <v>65</v>
      </c>
      <c r="B12" s="10">
        <v>2017</v>
      </c>
      <c r="C12" s="10">
        <v>1237</v>
      </c>
      <c r="D12" s="10">
        <v>848</v>
      </c>
      <c r="E12" s="20">
        <v>473</v>
      </c>
      <c r="F12" s="70"/>
      <c r="G12" s="14"/>
      <c r="H12" s="17"/>
    </row>
    <row r="13" spans="1:8" ht="14.45">
      <c r="A13" s="22" t="s">
        <v>66</v>
      </c>
      <c r="B13" s="10">
        <v>4918</v>
      </c>
      <c r="C13" s="10">
        <v>3305</v>
      </c>
      <c r="D13" s="10">
        <v>3253</v>
      </c>
      <c r="E13" s="20">
        <v>2306</v>
      </c>
      <c r="F13" s="70"/>
      <c r="G13" s="14"/>
      <c r="H13" s="17"/>
    </row>
    <row r="14" spans="1:8" ht="12.95">
      <c r="A14" s="25" t="s">
        <v>26</v>
      </c>
      <c r="B14" s="11">
        <f>(B11+B12+B13)</f>
        <v>13576</v>
      </c>
      <c r="C14" s="11">
        <f>(C11+C12+C13)</f>
        <v>8870</v>
      </c>
      <c r="D14" s="11">
        <f>(D11+D12+D13)</f>
        <v>9731</v>
      </c>
      <c r="E14" s="21">
        <f>(E11+E12+E13)</f>
        <v>6827</v>
      </c>
      <c r="G14" s="13"/>
      <c r="H14" s="17"/>
    </row>
    <row r="15" spans="1:8" ht="12.95">
      <c r="A15" s="4"/>
      <c r="C15" s="17"/>
    </row>
    <row r="16" spans="1:8">
      <c r="A16" s="8" t="s">
        <v>67</v>
      </c>
    </row>
    <row r="17" spans="1:6">
      <c r="A17" s="8" t="s">
        <v>68</v>
      </c>
      <c r="F17"/>
    </row>
    <row r="18" spans="1:6">
      <c r="A18" s="8" t="s">
        <v>69</v>
      </c>
    </row>
    <row r="19" spans="1:6">
      <c r="A19" s="113" t="s">
        <v>37</v>
      </c>
    </row>
    <row r="22" spans="1:6">
      <c r="A22" s="133" t="s">
        <v>20</v>
      </c>
    </row>
    <row r="23" spans="1:6">
      <c r="F23" s="14"/>
    </row>
    <row r="24" spans="1:6">
      <c r="F24" s="14"/>
    </row>
    <row r="25" spans="1:6">
      <c r="F25" s="14"/>
    </row>
    <row r="26" spans="1:6">
      <c r="F26" s="14"/>
    </row>
    <row r="27" spans="1:6">
      <c r="F27" s="16"/>
    </row>
    <row r="29" spans="1:6">
      <c r="F29" s="14"/>
    </row>
    <row r="30" spans="1:6">
      <c r="F30" s="16"/>
    </row>
    <row r="31" spans="1:6">
      <c r="F31"/>
    </row>
    <row r="32" spans="1:6">
      <c r="F32"/>
    </row>
    <row r="33" spans="6:6">
      <c r="F33"/>
    </row>
  </sheetData>
  <mergeCells count="3">
    <mergeCell ref="D5:E5"/>
    <mergeCell ref="B5:C5"/>
    <mergeCell ref="A5:A6"/>
  </mergeCells>
  <phoneticPr fontId="0" type="noConversion"/>
  <hyperlinks>
    <hyperlink ref="B1" location="Innhold!A1" display="Innhold og tegnforklaring" xr:uid="{48454A32-9E2C-43CB-ACF9-74E969696C43}"/>
    <hyperlink ref="A22" location="Innhold!A1" display="Innhold" xr:uid="{7C5EC0E0-8106-49B2-81DA-B91AA40D282C}"/>
  </hyperlinks>
  <pageMargins left="0.78740157480314965" right="0.78740157480314965" top="0.98425196850393704" bottom="0.98425196850393704" header="0.51181102362204722" footer="0.51181102362204722"/>
  <pageSetup paperSize="9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8EC6D-6925-4720-82E9-2DDA4E378665}">
  <dimension ref="A1:N21"/>
  <sheetViews>
    <sheetView zoomScaleNormal="100" workbookViewId="0">
      <selection activeCell="D19" sqref="D19"/>
    </sheetView>
  </sheetViews>
  <sheetFormatPr defaultColWidth="11.42578125" defaultRowHeight="14.45"/>
  <cols>
    <col min="1" max="1" width="54.28515625" style="92" customWidth="1"/>
    <col min="2" max="4" width="8.7109375" style="92" customWidth="1"/>
    <col min="5" max="5" width="11.42578125" style="92"/>
    <col min="6" max="8" width="8.7109375" style="92" customWidth="1"/>
    <col min="9" max="16384" width="11.42578125" style="92"/>
  </cols>
  <sheetData>
    <row r="1" spans="1:14">
      <c r="A1" s="18" t="s">
        <v>19</v>
      </c>
      <c r="B1" s="119" t="s">
        <v>20</v>
      </c>
    </row>
    <row r="2" spans="1:14" ht="18">
      <c r="A2" s="110" t="s">
        <v>82</v>
      </c>
    </row>
    <row r="3" spans="1:14" ht="15.6">
      <c r="A3" s="109" t="s">
        <v>83</v>
      </c>
    </row>
    <row r="5" spans="1:14">
      <c r="A5" s="108"/>
      <c r="B5" s="147" t="s">
        <v>84</v>
      </c>
      <c r="C5" s="148"/>
      <c r="D5" s="148"/>
      <c r="E5" s="148"/>
      <c r="F5" s="147" t="s">
        <v>85</v>
      </c>
      <c r="G5" s="148"/>
      <c r="H5" s="148"/>
      <c r="I5" s="148"/>
    </row>
    <row r="6" spans="1:14">
      <c r="A6" s="107"/>
      <c r="B6" s="106" t="s">
        <v>26</v>
      </c>
      <c r="C6" s="105" t="s">
        <v>86</v>
      </c>
      <c r="D6" s="105" t="s">
        <v>87</v>
      </c>
      <c r="E6" s="104" t="s">
        <v>88</v>
      </c>
      <c r="F6" s="106" t="s">
        <v>26</v>
      </c>
      <c r="G6" s="105" t="s">
        <v>86</v>
      </c>
      <c r="H6" s="105" t="s">
        <v>87</v>
      </c>
      <c r="I6" s="104" t="s">
        <v>88</v>
      </c>
    </row>
    <row r="7" spans="1:14">
      <c r="A7" s="103" t="s">
        <v>60</v>
      </c>
      <c r="B7" s="101">
        <f>SUM(C7:D7)</f>
        <v>614</v>
      </c>
      <c r="C7" s="101">
        <v>306</v>
      </c>
      <c r="D7" s="101">
        <v>308</v>
      </c>
      <c r="E7" s="100">
        <f>C7/B7</f>
        <v>0.49837133550488599</v>
      </c>
      <c r="F7" s="102">
        <f t="shared" ref="F7:F13" si="0">SUM(G7:H7)</f>
        <v>206</v>
      </c>
      <c r="G7" s="101">
        <v>100</v>
      </c>
      <c r="H7" s="101">
        <v>106</v>
      </c>
      <c r="I7" s="100">
        <f t="shared" ref="I7:I14" si="1">G7/F7</f>
        <v>0.4854368932038835</v>
      </c>
      <c r="K7" s="93"/>
      <c r="L7" s="93"/>
    </row>
    <row r="8" spans="1:14">
      <c r="A8" s="103" t="s">
        <v>61</v>
      </c>
      <c r="B8" s="101">
        <f>SUM(C8:D8)</f>
        <v>1221</v>
      </c>
      <c r="C8" s="101">
        <v>329</v>
      </c>
      <c r="D8" s="101">
        <v>892</v>
      </c>
      <c r="E8" s="100">
        <f t="shared" ref="E8:E14" si="2">C8/B8</f>
        <v>0.26945126945126946</v>
      </c>
      <c r="F8" s="102">
        <f t="shared" si="0"/>
        <v>673</v>
      </c>
      <c r="G8" s="101">
        <v>206</v>
      </c>
      <c r="H8" s="101">
        <v>467</v>
      </c>
      <c r="I8" s="100">
        <f t="shared" si="1"/>
        <v>0.30609212481426451</v>
      </c>
      <c r="K8" s="93"/>
      <c r="L8" s="93"/>
    </row>
    <row r="9" spans="1:14">
      <c r="A9" s="103" t="s">
        <v>62</v>
      </c>
      <c r="B9" s="101">
        <f>SUM(C9:D9)</f>
        <v>564</v>
      </c>
      <c r="C9" s="101">
        <v>239</v>
      </c>
      <c r="D9" s="101">
        <v>325</v>
      </c>
      <c r="E9" s="100">
        <f t="shared" si="2"/>
        <v>0.42375886524822692</v>
      </c>
      <c r="F9" s="102">
        <f t="shared" si="0"/>
        <v>259</v>
      </c>
      <c r="G9" s="101">
        <v>124</v>
      </c>
      <c r="H9" s="101">
        <v>135</v>
      </c>
      <c r="I9" s="100">
        <f t="shared" si="1"/>
        <v>0.47876447876447875</v>
      </c>
      <c r="K9" s="93"/>
      <c r="L9" s="93"/>
    </row>
    <row r="10" spans="1:14">
      <c r="A10" s="103" t="s">
        <v>63</v>
      </c>
      <c r="B10" s="101">
        <f>SUM(C10:D10)</f>
        <v>483</v>
      </c>
      <c r="C10" s="101">
        <v>244</v>
      </c>
      <c r="D10" s="101">
        <v>239</v>
      </c>
      <c r="E10" s="100">
        <f t="shared" si="2"/>
        <v>0.50517598343685299</v>
      </c>
      <c r="F10" s="102">
        <f t="shared" si="0"/>
        <v>308</v>
      </c>
      <c r="G10" s="101">
        <v>178</v>
      </c>
      <c r="H10" s="101">
        <v>130</v>
      </c>
      <c r="I10" s="100">
        <f t="shared" si="1"/>
        <v>0.57792207792207795</v>
      </c>
      <c r="K10" s="93"/>
      <c r="L10" s="93"/>
    </row>
    <row r="11" spans="1:14" ht="15.6">
      <c r="A11" s="99" t="s">
        <v>64</v>
      </c>
      <c r="B11" s="97">
        <f>SUM(B7:B10)</f>
        <v>2882</v>
      </c>
      <c r="C11" s="97">
        <f>SUM(C7:C10)</f>
        <v>1118</v>
      </c>
      <c r="D11" s="97">
        <f>SUM(D7:D10)</f>
        <v>1764</v>
      </c>
      <c r="E11" s="96">
        <f t="shared" si="2"/>
        <v>0.38792505204718947</v>
      </c>
      <c r="F11" s="98">
        <f t="shared" si="0"/>
        <v>1446</v>
      </c>
      <c r="G11" s="97">
        <f>SUM(G7:G10)</f>
        <v>608</v>
      </c>
      <c r="H11" s="97">
        <f>SUM(H7:H10)</f>
        <v>838</v>
      </c>
      <c r="I11" s="96">
        <f t="shared" si="1"/>
        <v>0.42047026279391425</v>
      </c>
      <c r="K11" s="93"/>
      <c r="L11" s="93"/>
    </row>
    <row r="12" spans="1:14">
      <c r="A12" s="103" t="s">
        <v>65</v>
      </c>
      <c r="B12" s="101">
        <f>SUM(C12:D12)</f>
        <v>556</v>
      </c>
      <c r="C12" s="101">
        <v>305</v>
      </c>
      <c r="D12" s="101">
        <v>251</v>
      </c>
      <c r="E12" s="100">
        <f t="shared" ref="E12" si="3">C12/B12</f>
        <v>0.54856115107913672</v>
      </c>
      <c r="F12" s="102">
        <f t="shared" ref="F12" si="4">SUM(G12:H12)</f>
        <v>681</v>
      </c>
      <c r="G12" s="101">
        <v>402</v>
      </c>
      <c r="H12" s="101">
        <v>279</v>
      </c>
      <c r="I12" s="100">
        <f t="shared" ref="I12" si="5">G12/F12</f>
        <v>0.5903083700440529</v>
      </c>
      <c r="K12" s="93"/>
      <c r="L12" s="93"/>
    </row>
    <row r="13" spans="1:14">
      <c r="A13" s="103" t="s">
        <v>66</v>
      </c>
      <c r="B13" s="101">
        <f>SUM(C13:D13)</f>
        <v>1674</v>
      </c>
      <c r="C13" s="101">
        <v>754</v>
      </c>
      <c r="D13" s="101">
        <v>920</v>
      </c>
      <c r="E13" s="100">
        <f t="shared" si="2"/>
        <v>0.45041816009557945</v>
      </c>
      <c r="F13" s="102">
        <f t="shared" si="0"/>
        <v>1631</v>
      </c>
      <c r="G13" s="101">
        <v>850</v>
      </c>
      <c r="H13" s="101">
        <v>781</v>
      </c>
      <c r="I13" s="100">
        <f t="shared" si="1"/>
        <v>0.52115266707541386</v>
      </c>
      <c r="K13" s="93"/>
      <c r="L13" s="93"/>
    </row>
    <row r="14" spans="1:14">
      <c r="A14" s="99" t="s">
        <v>26</v>
      </c>
      <c r="B14" s="97">
        <f>C14+D14</f>
        <v>5112</v>
      </c>
      <c r="C14" s="97">
        <f>C11+C12+C13</f>
        <v>2177</v>
      </c>
      <c r="D14" s="97">
        <f>D11+D12+D13</f>
        <v>2935</v>
      </c>
      <c r="E14" s="96">
        <f t="shared" si="2"/>
        <v>0.42586071987480439</v>
      </c>
      <c r="F14" s="98">
        <f>G14+H14</f>
        <v>3758</v>
      </c>
      <c r="G14" s="97">
        <f>G11+G12+G13</f>
        <v>1860</v>
      </c>
      <c r="H14" s="97">
        <f>H11+H12+H13</f>
        <v>1898</v>
      </c>
      <c r="I14" s="96">
        <f t="shared" si="1"/>
        <v>0.49494411921234699</v>
      </c>
      <c r="K14" s="93"/>
      <c r="L14" s="93"/>
      <c r="M14" s="93"/>
      <c r="N14" s="93"/>
    </row>
    <row r="15" spans="1:14">
      <c r="A15" s="95"/>
    </row>
    <row r="16" spans="1:14">
      <c r="A16" s="94" t="s">
        <v>67</v>
      </c>
    </row>
    <row r="17" spans="1:3">
      <c r="A17" s="94" t="s">
        <v>68</v>
      </c>
    </row>
    <row r="18" spans="1:3">
      <c r="A18" s="94" t="s">
        <v>69</v>
      </c>
    </row>
    <row r="19" spans="1:3">
      <c r="A19" s="113" t="s">
        <v>37</v>
      </c>
    </row>
    <row r="20" spans="1:3">
      <c r="C20" s="93"/>
    </row>
    <row r="21" spans="1:3">
      <c r="A21" s="133" t="s">
        <v>20</v>
      </c>
    </row>
  </sheetData>
  <mergeCells count="2">
    <mergeCell ref="B5:E5"/>
    <mergeCell ref="F5:I5"/>
  </mergeCells>
  <hyperlinks>
    <hyperlink ref="B1" location="Innhold!A1" display="Innhold og tegnforklaring" xr:uid="{5ABA7056-DCC9-40A1-97EA-7FCCADADA43B}"/>
    <hyperlink ref="A21" location="Innhold!A1" display="Innhold" xr:uid="{7C5EC0E0-8106-49B2-81DA-B91AA40D282C}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ignoredErrors>
    <ignoredError sqref="B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F2F1FFBCFB6249867EB9A9EF4720DB" ma:contentTypeVersion="9" ma:contentTypeDescription="Create a new document." ma:contentTypeScope="" ma:versionID="b16344abf3bd13d443dcc2aae57505f3">
  <xsd:schema xmlns:xsd="http://www.w3.org/2001/XMLSchema" xmlns:xs="http://www.w3.org/2001/XMLSchema" xmlns:p="http://schemas.microsoft.com/office/2006/metadata/properties" xmlns:ns2="3407ef35-851a-4d86-a1b5-b66f49498b93" targetNamespace="http://schemas.microsoft.com/office/2006/metadata/properties" ma:root="true" ma:fieldsID="90ce7b83108de36e41864bbd0d06e148" ns2:_="">
    <xsd:import namespace="3407ef35-851a-4d86-a1b5-b66f49498b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07ef35-851a-4d86-a1b5-b66f49498b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BB3780-942C-43C9-BEC9-0840ACBFE60E}"/>
</file>

<file path=customXml/itemProps2.xml><?xml version="1.0" encoding="utf-8"?>
<ds:datastoreItem xmlns:ds="http://schemas.openxmlformats.org/officeDocument/2006/customXml" ds:itemID="{2072C8B0-6DC5-415F-AA3A-AFDA772C3F52}"/>
</file>

<file path=customXml/itemProps3.xml><?xml version="1.0" encoding="utf-8"?>
<ds:datastoreItem xmlns:ds="http://schemas.openxmlformats.org/officeDocument/2006/customXml" ds:itemID="{8575A37C-FB1E-4573-9B78-9503541EB4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NIFU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</dc:creator>
  <cp:keywords/>
  <dc:description/>
  <cp:lastModifiedBy>Wendt, Kaja Kathrine</cp:lastModifiedBy>
  <cp:revision/>
  <dcterms:created xsi:type="dcterms:W3CDTF">2001-02-28T14:51:35Z</dcterms:created>
  <dcterms:modified xsi:type="dcterms:W3CDTF">2023-06-13T07:25:06Z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0x010100F6F2F1FFBCFB6249867EB9A9EF4720DB</vt:lpwstr>
  </property>
</Properties>
</file>