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1/Tabelldel/"/>
    </mc:Choice>
  </mc:AlternateContent>
  <xr:revisionPtr revIDLastSave="50" documentId="8_{9EC0382B-2D0E-44A8-87F2-28C68B34086C}" xr6:coauthVersionLast="45" xr6:coauthVersionMax="45" xr10:uidLastSave="{A63BDA5F-2070-487A-91CD-0987DB09F0CA}"/>
  <bookViews>
    <workbookView xWindow="1680" yWindow="465" windowWidth="33810" windowHeight="19170" tabRatio="721" activeTab="15" xr2:uid="{00000000-000D-0000-FFFF-FFFF00000000}"/>
  </bookViews>
  <sheets>
    <sheet name="Innhold" sheetId="9" r:id="rId1"/>
    <sheet name="A.13.1" sheetId="1" r:id="rId2"/>
    <sheet name="A.13.2" sheetId="2" r:id="rId3"/>
    <sheet name="A.13.3" sheetId="10" r:id="rId4"/>
    <sheet name="A.13.4" sheetId="3" r:id="rId5"/>
    <sheet name="A.13.5" sheetId="6" r:id="rId6"/>
    <sheet name="A.13.6a" sheetId="14" r:id="rId7"/>
    <sheet name="A.13.6b" sheetId="27" r:id="rId8"/>
    <sheet name="A.13.7a" sheetId="4" r:id="rId9"/>
    <sheet name="A.13.7b" sheetId="18" r:id="rId10"/>
    <sheet name="A.13.7c" sheetId="19" r:id="rId11"/>
    <sheet name="A.13.7d" sheetId="23" r:id="rId12"/>
    <sheet name="A.13.8" sheetId="7" r:id="rId13"/>
    <sheet name="A.13.9" sheetId="28" r:id="rId14"/>
    <sheet name="A.13.10" sheetId="22" r:id="rId15"/>
    <sheet name="A.13.11" sheetId="25" r:id="rId16"/>
  </sheets>
  <definedNames>
    <definedName name="_xlnm._FilterDatabase" localSheetId="5" hidden="1">'A.13.5'!$A$6:$M$25</definedName>
    <definedName name="_xlnm.Print_Area" localSheetId="1">'A.13.1'!$A$1:$K$33</definedName>
    <definedName name="_xlnm.Print_Area" localSheetId="15">'A.13.11'!$A$1:$G$35</definedName>
    <definedName name="_xlnm.Print_Area" localSheetId="2">'A.13.2'!$A$1:$J$30</definedName>
    <definedName name="_xlnm.Print_Area" localSheetId="4">'A.13.4'!$A$1:$G$32</definedName>
    <definedName name="_xlnm.Print_Area" localSheetId="5">'A.13.5'!$A$1:$M$28</definedName>
    <definedName name="_xlnm.Print_Area" localSheetId="12">'A.13.8'!$A$1:$F$31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9" l="1"/>
  <c r="B15" i="9"/>
  <c r="C6" i="9" l="1"/>
  <c r="C5" i="9"/>
  <c r="C17" i="9" l="1"/>
  <c r="C16" i="9"/>
  <c r="C14" i="9"/>
  <c r="C13" i="9"/>
  <c r="C12" i="9"/>
  <c r="C11" i="9"/>
  <c r="C10" i="9"/>
  <c r="C9" i="9"/>
  <c r="C8" i="9"/>
  <c r="C7" i="9"/>
  <c r="C4" i="9" l="1"/>
  <c r="E38" i="7" l="1"/>
  <c r="B38" i="7"/>
  <c r="F38" i="7" l="1"/>
  <c r="B17" i="9" l="1"/>
  <c r="B16" i="9"/>
  <c r="B14" i="9"/>
  <c r="B13" i="9"/>
  <c r="B12" i="9"/>
  <c r="B11" i="9"/>
  <c r="B10" i="9"/>
  <c r="B9" i="9"/>
  <c r="B8" i="9"/>
  <c r="B7" i="9"/>
  <c r="B6" i="9"/>
  <c r="B5" i="9"/>
  <c r="B4" i="9"/>
  <c r="C38" i="7" l="1"/>
  <c r="D38" i="7" s="1"/>
</calcChain>
</file>

<file path=xl/sharedStrings.xml><?xml version="1.0" encoding="utf-8"?>
<sst xmlns="http://schemas.openxmlformats.org/spreadsheetml/2006/main" count="638" uniqueCount="227">
  <si>
    <t xml:space="preserve">Totalt </t>
  </si>
  <si>
    <t>Nærings-</t>
  </si>
  <si>
    <t>Institutt-</t>
  </si>
  <si>
    <t>Universitets- og</t>
  </si>
  <si>
    <t>Mill. kr</t>
  </si>
  <si>
    <t>sektoren</t>
  </si>
  <si>
    <t>høgskolesektoren</t>
  </si>
  <si>
    <t>Kr</t>
  </si>
  <si>
    <t>Fylke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</si>
  <si>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</si>
  <si>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</si>
  <si>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</si>
  <si>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</si>
  <si>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</si>
  <si>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</si>
  <si>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</si>
  <si>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</si>
  <si>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Agderfylkene</t>
  </si>
  <si>
    <t>Rogaland</t>
  </si>
  <si>
    <t>Hordaland</t>
  </si>
  <si>
    <t>Sogn og Fjordane</t>
  </si>
  <si>
    <t>Møre og Romsdal</t>
  </si>
  <si>
    <t>Nordland</t>
  </si>
  <si>
    <t>Troms</t>
  </si>
  <si>
    <t>Finnmark</t>
  </si>
  <si>
    <t>Svalbard</t>
  </si>
  <si>
    <t>..</t>
  </si>
  <si>
    <t>Totalt</t>
  </si>
  <si>
    <t>Kilde: NIFU, SSB/FoU-statistikk</t>
  </si>
  <si>
    <t>Offentlige kilder</t>
  </si>
  <si>
    <t>Utlandet</t>
  </si>
  <si>
    <t>Aust-Agder</t>
  </si>
  <si>
    <t>Vest-Agder</t>
  </si>
  <si>
    <t>Personalgruppe</t>
  </si>
  <si>
    <t>Totale</t>
  </si>
  <si>
    <t>Forskere/faglig</t>
  </si>
  <si>
    <t>FoU-årsverk</t>
  </si>
  <si>
    <t xml:space="preserve">Svalbard </t>
  </si>
  <si>
    <r>
      <t>1</t>
    </r>
    <r>
      <rPr>
        <sz val="8"/>
        <rFont val="Arial"/>
        <family val="2"/>
      </rPr>
      <t xml:space="preserve"> For næringslivet vil totalverdiene avvike noe fra summene av fylker. Dette skyldes at det ved regionalisering beregnes nye vekter for den delen av datamaterialet som trekkes ut som et sannsynlighetsutvalg.</t>
    </r>
  </si>
  <si>
    <t>Kilde: NIFU , SSB/FoU-statistikk</t>
  </si>
  <si>
    <t xml:space="preserve">
FoU-personale
Antall</t>
  </si>
  <si>
    <t>FoU-årsverk Antall</t>
  </si>
  <si>
    <t>Kilde: SSB/FoU-statistikk</t>
  </si>
  <si>
    <t xml:space="preserve">   I alt-verdiene for de enkelte variablene (beregnet med nasjonale vekter) vil dermed avvike noe fra summene av fylker og region.</t>
  </si>
  <si>
    <t>Region/fylke</t>
  </si>
  <si>
    <t>Instituttsektoren</t>
  </si>
  <si>
    <t>Universitets- og høgskolesektoren</t>
  </si>
  <si>
    <t>Totalt FoU-personale</t>
  </si>
  <si>
    <t>Forskere/faglig personale</t>
  </si>
  <si>
    <t>Forskere/faglig personale per 1000 sysselsatte</t>
  </si>
  <si>
    <t>Antall sysselsatte med høyere utdanning</t>
  </si>
  <si>
    <t>Andel sysselsatte med høyere utdanning</t>
  </si>
  <si>
    <t>Nummer</t>
  </si>
  <si>
    <t>Navn</t>
  </si>
  <si>
    <t>A.13.1</t>
  </si>
  <si>
    <t>A.13.2</t>
  </si>
  <si>
    <t>Tabell A.13.1</t>
  </si>
  <si>
    <t>Tabell A.13.2</t>
  </si>
  <si>
    <t>Tabell A.13.3</t>
  </si>
  <si>
    <t>Prosent</t>
  </si>
  <si>
    <t>Tabell A.13.4</t>
  </si>
  <si>
    <t>Tabell A.13.8</t>
  </si>
  <si>
    <t>Tabell A.13.9</t>
  </si>
  <si>
    <t>Tabell A.13.10</t>
  </si>
  <si>
    <t>A.13.3</t>
  </si>
  <si>
    <t>A.13.4</t>
  </si>
  <si>
    <t>A.13.5</t>
  </si>
  <si>
    <t>A.13.6</t>
  </si>
  <si>
    <t>A.13.8</t>
  </si>
  <si>
    <t>A.13.9</t>
  </si>
  <si>
    <t>A.13.10</t>
  </si>
  <si>
    <t>Tabell A.13.5</t>
  </si>
  <si>
    <t>A.13.11</t>
  </si>
  <si>
    <t>FoU-utgifter
Mill. kr</t>
  </si>
  <si>
    <t>I alt</t>
  </si>
  <si>
    <t>Kilde: NIFU/FoU-statistikk</t>
  </si>
  <si>
    <t>FoU-årsverk utført av forskere/faglig personale
Antall</t>
  </si>
  <si>
    <t>Forskere/faglig personale
Antall</t>
  </si>
  <si>
    <t xml:space="preserve">Antall sysselsatte, forskere/faglig personale per sysselsatt og sysselsatte med </t>
  </si>
  <si>
    <t>Produkt- innovasjon</t>
  </si>
  <si>
    <t>Samarbeid lokalt/ regionalt i Norge</t>
  </si>
  <si>
    <t>Sum</t>
  </si>
  <si>
    <t>Prosent av populasjonen</t>
  </si>
  <si>
    <t>Prosent av alle ansatte</t>
  </si>
  <si>
    <t xml:space="preserve">
Egenutført FoU i næringslivet
Mill. kr </t>
  </si>
  <si>
    <t xml:space="preserve">Offentlige </t>
  </si>
  <si>
    <t>midler totalt</t>
  </si>
  <si>
    <t>Med doktorgrad</t>
  </si>
  <si>
    <t>Forskere/ faglig personale</t>
  </si>
  <si>
    <t>Teknisk/administ-</t>
  </si>
  <si>
    <t>rativt personale</t>
  </si>
  <si>
    <t>Merknad</t>
  </si>
  <si>
    <t>Andel kvinner av totalt FoU-personale</t>
  </si>
  <si>
    <t>Andel kvinner av forskere/ faglig personale</t>
  </si>
  <si>
    <t>Løpende priser</t>
  </si>
  <si>
    <r>
      <t>I alt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</si>
  <si>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1  </t>
    </r>
    <r>
      <rPr>
        <sz val="8"/>
        <color indexed="8"/>
        <rFont val="Arial"/>
        <family val="2"/>
      </rPr>
      <t>Ved regionalisering beregnes det nye vekter for den delen av datamaterialet som trekkes ut som et sannsynlighetsutvalg.</t>
    </r>
  </si>
  <si>
    <t xml:space="preserve">Institutt-sektoren
Mill. kr </t>
  </si>
  <si>
    <t xml:space="preserve">Universitets- og høgskole-sektoren
Mill. kr </t>
  </si>
  <si>
    <t xml:space="preserve">
Totale
FoU-utgifter
Mill. kr </t>
  </si>
  <si>
    <t>Kilde: SSB/NIFU, FoU-statistikk</t>
  </si>
  <si>
    <t>Totale FoU-utgifter som andel av brutto-produkt
Prosent</t>
  </si>
  <si>
    <t>Egenutført FoU i næringslivet som andel av brutto-produkt
Prosent</t>
  </si>
  <si>
    <t>FoU-utgifter i institutt-sektoren som andel av brutto-produkt
Prosent</t>
  </si>
  <si>
    <t>FoU-utgifter i  UoH-sektoren som andel  av brutto-produkt
Prosent</t>
  </si>
  <si>
    <t>A.13.7a</t>
  </si>
  <si>
    <t>A.13.7b</t>
  </si>
  <si>
    <t>A.13.7c</t>
  </si>
  <si>
    <t>A.13.7d</t>
  </si>
  <si>
    <t>Tabell A.13.7a</t>
  </si>
  <si>
    <t>Tabell A.13.7b</t>
  </si>
  <si>
    <t>Tabell A.13.7c</t>
  </si>
  <si>
    <t>Tabell A.13.7d</t>
  </si>
  <si>
    <t>Tabell A.13.11</t>
  </si>
  <si>
    <r>
      <t>Næringslivet</t>
    </r>
    <r>
      <rPr>
        <vertAlign val="superscript"/>
        <sz val="11"/>
        <rFont val="Arial"/>
        <family val="2"/>
      </rPr>
      <t>1</t>
    </r>
  </si>
  <si>
    <t xml:space="preserve">Per </t>
  </si>
  <si>
    <t>fylker vil all FoU-aktivitet være registrert i fylket hvor hovedkontoret ligger.</t>
  </si>
  <si>
    <r>
      <rPr>
        <vertAlign val="superscript"/>
        <sz val="8"/>
        <color indexed="8"/>
        <rFont val="Arial"/>
        <family val="2"/>
      </rPr>
      <t xml:space="preserve">1  </t>
    </r>
    <r>
      <rPr>
        <sz val="8"/>
        <color indexed="8"/>
        <rFont val="Arial"/>
        <family val="2"/>
      </rPr>
      <t xml:space="preserve">Helseforetak med universitetssykehusfunksjoner er registrert i universitets- og høgskolesektoren, øvrige helseforetsk i instituttsektoren. For de helseforetakene som har virksomhet i flere </t>
    </r>
  </si>
  <si>
    <t>Hovedstadsregionen</t>
  </si>
  <si>
    <t>Oslofjordsregionen</t>
  </si>
  <si>
    <t>Innlandet</t>
  </si>
  <si>
    <t>Vestlandet</t>
  </si>
  <si>
    <t>Midt-Norge</t>
  </si>
  <si>
    <t>Nord-Norge</t>
  </si>
  <si>
    <t>Totale FoU-årsverk per 1 000 innbyggere</t>
  </si>
  <si>
    <r>
      <t>Antall sysselsatte</t>
    </r>
    <r>
      <rPr>
        <vertAlign val="superscript"/>
        <sz val="11"/>
        <rFont val="Arial"/>
        <family val="2"/>
      </rPr>
      <t>1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</si>
  <si>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Helseforetak med universitetssykehusfunksjoner er ikke inkludert, og presenteres sammen med helseforetak uten universitetssykehusfunksjoner i tabell 13.7.d.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</si>
  <si>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Helseforetak uten universitetssykehusfunksjoner er ikke inkludert, og presenteres sammen med helseforetak med universitetssykehusfunksjoner i tabell 13.7.d.</t>
    </r>
  </si>
  <si>
    <r>
      <t>Antall bedrifter i populasjonen</t>
    </r>
    <r>
      <rPr>
        <vertAlign val="superscript"/>
        <sz val="10"/>
        <color indexed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</si>
  <si>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Gjelder foretak med 10+ ansatte.</t>
    </r>
  </si>
  <si>
    <t>Næringslivet</t>
  </si>
  <si>
    <r>
      <t xml:space="preserve">
Totalt egenutført FoU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Mill. kr </t>
    </r>
  </si>
  <si>
    <r>
      <t xml:space="preserve">
Innkjøpt FoU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Mill. kr</t>
    </r>
  </si>
  <si>
    <r>
      <t>Andel av bedrifter med FoU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
Prosent</t>
    </r>
  </si>
  <si>
    <t>FoU-årsverk i næringslivet omfatter foretak med 10+ sysselsatte.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</si>
  <si>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Gjelder foretak med 5-9 ansatte.</t>
    </r>
  </si>
  <si>
    <t>vil dermed avvike noe fra summene av fylker og region. FoU-utgifter i næringslivet omfatter i denne tabellen foretak med 10+ sysselsatte for alle år.</t>
  </si>
  <si>
    <t>innbygger</t>
  </si>
  <si>
    <t>FoU-utgifter per innbygger</t>
  </si>
  <si>
    <r>
      <rPr>
        <sz val="8"/>
        <color indexed="8"/>
        <rFont val="Calibri"/>
        <family val="2"/>
      </rPr>
      <t xml:space="preserve">¹ </t>
    </r>
    <r>
      <rPr>
        <sz val="8"/>
        <color indexed="8"/>
        <rFont val="Arial"/>
        <family val="2"/>
      </rPr>
      <t xml:space="preserve">Helseforetak med universitetssykehusfunksjoner er registrert i universitets- og høgskolesektoren, øvrige helseforetsk i instituttsektoren. For de helseforetakene som har virksomhet i flere </t>
    </r>
  </si>
  <si>
    <r>
      <rPr>
        <sz val="10"/>
        <rFont val="Arial"/>
        <family val="2"/>
      </rPr>
      <t xml:space="preserve">² </t>
    </r>
    <r>
      <rPr>
        <sz val="8"/>
        <rFont val="Arial"/>
        <family val="2"/>
      </rPr>
      <t>For næringslivet regnes FoU-årsverk utført av personale med høyere utdanning som forskere/faglig personale, mens annet FoU-personale utgjør teknisk/administrativt personale.</t>
    </r>
  </si>
  <si>
    <t>personale²</t>
  </si>
  <si>
    <t>Universitets- og
høgskolesektoren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</si>
  <si>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Gjelder foretak med 10+ ansatte. Totale FoU-årsverk for næringslivet inkludert foretak med 5+ sysselsatte finnes i tabell A.6.13.</t>
    </r>
  </si>
  <si>
    <r>
      <t xml:space="preserve">
FoU-personale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Antall</t>
    </r>
  </si>
  <si>
    <r>
      <t>FoU-årsverk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Antall</t>
    </r>
  </si>
  <si>
    <r>
      <t>FoU-årsverk utført av personale med høyere utdanning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Antall</t>
    </r>
  </si>
  <si>
    <r>
      <t>Totalt</t>
    </r>
    <r>
      <rPr>
        <b/>
        <vertAlign val="superscript"/>
        <sz val="10"/>
        <color indexed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</si>
  <si>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Enkelte virksomheter tilhørende på Svalbard, kontinentalsokkelen, etc. er inkludert i totalene men ikke spesifisert i tabellen.</t>
    </r>
  </si>
  <si>
    <t>Andre kilder²</t>
  </si>
  <si>
    <t>² Omfatter private fond, gaver, egne inntekter og SkatteFUNN i næringslivet.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</si>
  <si>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Ved regionalisering beregnes det nye vekter for den delen av datamaterialet som trekkes ut som et sannsynlighetsutvalg. I alt-verdiene for de enkelte variablene (beregnet med nasjonale vekter)</t>
    </r>
  </si>
  <si>
    <r>
      <t>livet</t>
    </r>
    <r>
      <rPr>
        <vertAlign val="superscript"/>
        <sz val="11"/>
        <rFont val="Arial"/>
        <family val="2"/>
      </rPr>
      <t>2</t>
    </r>
  </si>
  <si>
    <r>
      <t xml:space="preserve">2  </t>
    </r>
    <r>
      <rPr>
        <sz val="8"/>
        <rFont val="Arial"/>
        <family val="2"/>
      </rPr>
      <t>Ved regionalisering beregnes det nye vekter for den delen av datamaterialet som trekkes ut som et sannsynlighetsutvalg. I alt-verdiene for de enkelte variablene (beregnet med nasjonale vekter)</t>
    </r>
  </si>
  <si>
    <t>Forskere/faglig personale² per 1000 sysselsatte i næringslivet</t>
  </si>
  <si>
    <r>
      <t>FoU per sysselsatt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
i næringslivet 1000 kr</t>
    </r>
  </si>
  <si>
    <t>Andel menn av totalt FoU-personale</t>
  </si>
  <si>
    <t>Andel menn av forskere/ faglig personale</t>
  </si>
  <si>
    <t>Tabell A.13.6a</t>
  </si>
  <si>
    <t>Tabell A.13.6b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</si>
  <si>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Universiteter og høgskoler har totalundersøkelser i oddetallsår, mens det for mellomliggende år kun utarbeides totaltall. Fordeling på region er estimert.</t>
    </r>
  </si>
  <si>
    <t>Trøndelag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</si>
  <si>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Gjelder foretak med 10+ ansatte. Totale FoU-årsverk for næringslivet inkludert foretak med 5+ sysselsatte finnes i tabell A.6.13.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</si>
  <si>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>For de helseforetakene som har virksomhet i flere fylker vil all FoU-årsverk være registrert i fylket hvor hovedkontoret ligger.</t>
    </r>
  </si>
  <si>
    <t>A.13 Regional FoU-statistikk 2019.</t>
  </si>
  <si>
    <r>
      <t>Totale FoU-utgifter i 2007, 2013 og 2019 i løpende og faste 2015-priser etter fylke, samt 2019 etter sektor for utførelse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og per innbygger. </t>
    </r>
  </si>
  <si>
    <t>Faste 2015-priser</t>
  </si>
  <si>
    <t>Sist oppdatert 13.04.2021</t>
  </si>
  <si>
    <t>Totale FoU-utgifter etter finansieringskilde og fylke for utførende enhet¹ i 2019.</t>
  </si>
  <si>
    <t>FoU-utgifter finansiert av offentlige midler etter sektor for utførelse  i 2019. Mill. kr og prosent.</t>
  </si>
  <si>
    <t>FoU-årsverk¹ i 2007, 2013 og 2019 etter fylke, samt etter personalgruppe og per 1 000 innbyggere i 2019.</t>
  </si>
  <si>
    <t>Totalt FoU-personale, forskere/faglig personale og personale med doktorgrad etter fylke og sektor for utførelse i 2019.</t>
  </si>
  <si>
    <t>Mannlig FoU-personale og forskerpersonale etter fylke og utførende sektor  i 2019.</t>
  </si>
  <si>
    <t>Kvinnelig FoU-personale og forskerpersonale etter fylke og utførende sektor  i 2019.</t>
  </si>
  <si>
    <t>Hovedtall for instituttsektorens¹ FoU-virksomhet etter fylke i 2019.</t>
  </si>
  <si>
    <t>Hovedtall for næringslivets FoU-virksomhet etter fylke i 2019.</t>
  </si>
  <si>
    <r>
      <t>Hovedtall for universitets- og høgskolesektorens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FoU-virksomhet etter fylke</t>
    </r>
    <r>
      <rPr>
        <b/>
        <sz val="12"/>
        <color indexed="12"/>
        <rFont val="Calibri"/>
        <family val="2"/>
      </rPr>
      <t>²</t>
    </r>
    <r>
      <rPr>
        <b/>
        <sz val="12"/>
        <color indexed="12"/>
        <rFont val="Arial"/>
        <family val="2"/>
      </rPr>
      <t xml:space="preserve"> i 2019.</t>
    </r>
  </si>
  <si>
    <t>Sist oppdatert 14.04.2021</t>
  </si>
  <si>
    <r>
      <t>Hovedtall for helseforetakenes FoU-virksomhet etter fylke i 2019.</t>
    </r>
    <r>
      <rPr>
        <b/>
        <sz val="12"/>
        <color indexed="12"/>
        <rFont val="Calibri"/>
        <family val="2"/>
      </rPr>
      <t>¹</t>
    </r>
  </si>
  <si>
    <t xml:space="preserve">høyere utdanning etter fylke i 2019. 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</si>
  <si>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Sysselsatte etter bosted i 4. kvartal 2019.</t>
    </r>
  </si>
  <si>
    <t>Sist oppdatert 15.04.2021</t>
  </si>
  <si>
    <r>
      <t>FoU-utgifter som andel av regionalt nasjonalregnskap etter fylke og utførende sektor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 i 2018.</t>
    </r>
  </si>
  <si>
    <t>Brutto-produkt (basisverdi)
Mill. kr</t>
  </si>
  <si>
    <t>Sist oppdatert 19.04.2021</t>
  </si>
  <si>
    <t>Sist oppdatert 19.04.2021 (blir oppdatert med 2019-tall november 2021)</t>
  </si>
  <si>
    <t>Ny fylkesinndeling pr 1.1.2020:</t>
  </si>
  <si>
    <t> </t>
  </si>
  <si>
    <t>https://www.regjeringen.no/no/tema/kommuner-og-regioner/regionreform/regionreform/nye-fylker/id2548426/</t>
  </si>
  <si>
    <t>Ingen endring</t>
  </si>
  <si>
    <t>Viken</t>
  </si>
  <si>
    <t xml:space="preserve">Vestold og Telemark </t>
  </si>
  <si>
    <t>Består av de gamle fylkene Vestfold og Telemark</t>
  </si>
  <si>
    <t>Består av de gamle fylkene Hedmark og Oppland</t>
  </si>
  <si>
    <t>Agder</t>
  </si>
  <si>
    <t>Består av de gamle fylkene Aust-Agder og Vest-Agder</t>
  </si>
  <si>
    <t>Vestland</t>
  </si>
  <si>
    <t>Består av de gamle fylkene Hordaland og Sogn og Fjordane</t>
  </si>
  <si>
    <t xml:space="preserve">Trøndelag (fra 1.1.2018): </t>
  </si>
  <si>
    <t>Består av de gamle fylkene Sør-Trøndelag og Nord-Trøndelag</t>
  </si>
  <si>
    <t xml:space="preserve">Troms og Finnmark </t>
  </si>
  <si>
    <t>Består av de gamle fylkene Troms og Finnmark</t>
  </si>
  <si>
    <t>Sammensetning</t>
  </si>
  <si>
    <t>Totale FoU-utgifter i 2019 etter sektor for utførelse, og FoU-utgifter per innbygger, etter forskningsfondsregion og fylke. Mill. kr.</t>
  </si>
  <si>
    <t>FoU-statistikken presenterer regional statistikk for 2019. Fylkesinndelingen i tabellene gjenspeiler derfor situasjonen FØR fylkesreformen som trådte i kraft 1. januar 2020.</t>
  </si>
  <si>
    <t>Består av de gamle fylkene Akershus, Buskerud og Østfold</t>
  </si>
  <si>
    <t>Produkt- eller forretnings- prosess- innovasjon</t>
  </si>
  <si>
    <t>Innovasjons- aktivitet</t>
  </si>
  <si>
    <t>Både produkt- og forretnings- prosess- innovasjon</t>
  </si>
  <si>
    <t>Produkt- innovasjon ny for markedet</t>
  </si>
  <si>
    <t>Prosess- innovasjon (OM3)</t>
  </si>
  <si>
    <t>Forretnings- prosess- innovasjon</t>
  </si>
  <si>
    <t>1000 NOK</t>
  </si>
  <si>
    <t>Samlede innovasjons- kostnader</t>
  </si>
  <si>
    <t>Prosent av samlet omsetning fra:</t>
  </si>
  <si>
    <t>Produkt-innovasjoner nye kun for foretaket</t>
  </si>
  <si>
    <t>Produkt-innovasjoner nye for foretakets marked</t>
  </si>
  <si>
    <t>Prosent av produktinnovatørenes omsetning fra:</t>
  </si>
  <si>
    <t>Ansatte i innovative foretak</t>
  </si>
  <si>
    <t>Prosent av foretak med innovasjons- aktivitet</t>
  </si>
  <si>
    <t>Samarbeid om FoU eller innovasjon</t>
  </si>
  <si>
    <t>Prosent av foretak med samarbeid</t>
  </si>
  <si>
    <t>Samarbeid i Norge for øvrig</t>
  </si>
  <si>
    <t>Samarbeid internasjonalt</t>
  </si>
  <si>
    <t>Kilde: SSB/Innovasjonsundersøkelsen 2018</t>
  </si>
  <si>
    <t>Næringslivets innovasjonsvirksomhet etter fylke i 2016-2018.</t>
  </si>
  <si>
    <t>Sist oppdatert 30.04.2021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</si>
</sst>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0.0"/>
    <numFmt numFmtId="166" formatCode="_ * #,##0.0_ ;_ * \-#,##0.0_ ;_ * &quot;-&quot;??_ ;_ @_ "/>
    <numFmt numFmtId="167" formatCode="_ * #,##0_ ;_ * \-#,##0_ ;_ * &quot;-&quot;??_ ;_ @_ "/>
    <numFmt numFmtId="168" formatCode="0.0"/>
    <numFmt numFmtId="169" formatCode="0.0\ %"/>
    <numFmt numFmtId="170" formatCode="_ * #,##0.0000_ ;_ * \-#,##0.0000_ ;_ * &quot;-&quot;??_ ;_ @_ "/>
    <numFmt numFmtId="171" formatCode="_-* #,##0.0000_-;\-* #,##0.0000_-;_-* &quot;-&quot;????_-;_-@_-"/>
    <numFmt numFmtId="172" formatCode="_ * #,##0.000_ ;_ * \-#,##0.000_ ;_ * &quot;-&quot;??_ ;_ @_ "/>
    <numFmt numFmtId="173" formatCode="#,##0;\-#,##0;\-"/>
  </numFmts>
  <fonts count="8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name val="Arial"/>
      <family val="2"/>
    </font>
    <font>
      <b/>
      <sz val="14"/>
      <color indexed="53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color rgb="FF00B050"/>
      <name val="Arial"/>
      <family val="2"/>
    </font>
    <font>
      <sz val="7"/>
      <name val="Courier New"/>
      <family val="3"/>
    </font>
    <font>
      <sz val="8"/>
      <color indexed="1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14"/>
      <color indexed="10"/>
      <name val="Arial"/>
      <family val="2"/>
    </font>
    <font>
      <sz val="12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rgb="FFFF0000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</font>
    <font>
      <b/>
      <sz val="14"/>
      <color rgb="FFFF000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b/>
      <sz val="12"/>
      <color indexed="12"/>
      <name val="Calibri"/>
      <family val="2"/>
    </font>
    <font>
      <sz val="8"/>
      <color indexed="8"/>
      <name val="Calibri"/>
      <family val="2"/>
    </font>
    <font>
      <i/>
      <sz val="8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sz val="10"/>
      <name val="Arial"/>
      <family val="2"/>
    </font>
    <font>
      <sz val="8"/>
      <name val="Calibri"/>
      <family val="2"/>
    </font>
    <font>
      <b/>
      <i/>
      <sz val="10"/>
      <color indexed="8"/>
      <name val="Arial"/>
      <family val="2"/>
    </font>
    <font>
      <sz val="14"/>
      <color rgb="FFFF0000"/>
      <name val="Arial"/>
      <family val="2"/>
    </font>
    <font>
      <u/>
      <sz val="10"/>
      <color indexed="30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6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/>
      <right style="thin">
        <color rgb="FFFF0000"/>
      </right>
      <top style="thin">
        <color indexed="1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thin">
        <color indexed="10"/>
      </left>
      <right style="thin">
        <color rgb="FFFF0000"/>
      </right>
      <top/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293">
    <xf numFmtId="0" fontId="0" fillId="3" borderId="0"/>
    <xf numFmtId="164" fontId="12" fillId="0" borderId="0" applyFont="0" applyFill="0" applyBorder="0" applyAlignment="0" applyProtection="0"/>
    <xf numFmtId="0" fontId="7" fillId="0" borderId="0"/>
    <xf numFmtId="0" fontId="9" fillId="0" borderId="0">
      <alignment horizontal="left"/>
    </xf>
    <xf numFmtId="0" fontId="10" fillId="0" borderId="1">
      <alignment horizontal="right" vertical="center"/>
    </xf>
    <xf numFmtId="0" fontId="12" fillId="0" borderId="5">
      <alignment vertical="center"/>
    </xf>
    <xf numFmtId="1" fontId="15" fillId="0" borderId="5"/>
    <xf numFmtId="0" fontId="16" fillId="0" borderId="0"/>
    <xf numFmtId="0" fontId="18" fillId="0" borderId="0"/>
    <xf numFmtId="0" fontId="24" fillId="0" borderId="0"/>
    <xf numFmtId="0" fontId="25" fillId="0" borderId="0"/>
    <xf numFmtId="164" fontId="12" fillId="0" borderId="0" applyFont="0" applyFill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1" borderId="0" applyNumberFormat="0" applyBorder="0" applyAlignment="0" applyProtection="0"/>
    <xf numFmtId="0" fontId="31" fillId="5" borderId="0" applyNumberFormat="0" applyBorder="0" applyAlignment="0" applyProtection="0"/>
    <xf numFmtId="0" fontId="32" fillId="22" borderId="16" applyNumberFormat="0" applyAlignment="0" applyProtection="0"/>
    <xf numFmtId="0" fontId="33" fillId="23" borderId="17" applyNumberFormat="0" applyAlignment="0" applyProtection="0"/>
    <xf numFmtId="0" fontId="34" fillId="0" borderId="0" applyNumberFormat="0" applyFill="0" applyBorder="0" applyAlignment="0" applyProtection="0"/>
    <xf numFmtId="0" fontId="35" fillId="6" borderId="0" applyNumberFormat="0" applyBorder="0" applyAlignment="0" applyProtection="0"/>
    <xf numFmtId="0" fontId="36" fillId="0" borderId="18" applyNumberFormat="0" applyFill="0" applyAlignment="0" applyProtection="0"/>
    <xf numFmtId="0" fontId="37" fillId="0" borderId="19" applyNumberFormat="0" applyFill="0" applyAlignment="0" applyProtection="0"/>
    <xf numFmtId="0" fontId="38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39" fillId="9" borderId="16" applyNumberFormat="0" applyAlignment="0" applyProtection="0"/>
    <xf numFmtId="0" fontId="40" fillId="0" borderId="21" applyNumberFormat="0" applyFill="0" applyAlignment="0" applyProtection="0"/>
    <xf numFmtId="0" fontId="41" fillId="24" borderId="0" applyNumberFormat="0" applyBorder="0" applyAlignment="0" applyProtection="0"/>
    <xf numFmtId="0" fontId="12" fillId="25" borderId="22" applyNumberFormat="0" applyFont="0" applyAlignment="0" applyProtection="0"/>
    <xf numFmtId="0" fontId="42" fillId="22" borderId="23" applyNumberFormat="0" applyAlignment="0" applyProtection="0"/>
    <xf numFmtId="0" fontId="12" fillId="0" borderId="0"/>
    <xf numFmtId="0" fontId="43" fillId="0" borderId="0" applyNumberFormat="0" applyFill="0" applyBorder="0" applyAlignment="0" applyProtection="0"/>
    <xf numFmtId="0" fontId="44" fillId="0" borderId="24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61" fillId="0" borderId="53" applyNumberFormat="0" applyFill="0" applyAlignment="0" applyProtection="0"/>
    <xf numFmtId="0" fontId="62" fillId="0" borderId="54" applyNumberFormat="0" applyFill="0" applyAlignment="0" applyProtection="0"/>
    <xf numFmtId="0" fontId="63" fillId="0" borderId="55" applyNumberFormat="0" applyFill="0" applyAlignment="0" applyProtection="0"/>
    <xf numFmtId="0" fontId="63" fillId="0" borderId="0" applyNumberFormat="0" applyFill="0" applyBorder="0" applyAlignment="0" applyProtection="0"/>
    <xf numFmtId="0" fontId="64" fillId="27" borderId="0" applyNumberFormat="0" applyBorder="0" applyAlignment="0" applyProtection="0"/>
    <xf numFmtId="0" fontId="65" fillId="28" borderId="0" applyNumberFormat="0" applyBorder="0" applyAlignment="0" applyProtection="0"/>
    <xf numFmtId="0" fontId="66" fillId="29" borderId="0" applyNumberFormat="0" applyBorder="0" applyAlignment="0" applyProtection="0"/>
    <xf numFmtId="0" fontId="67" fillId="30" borderId="56" applyNumberFormat="0" applyAlignment="0" applyProtection="0"/>
    <xf numFmtId="0" fontId="68" fillId="31" borderId="57" applyNumberFormat="0" applyAlignment="0" applyProtection="0"/>
    <xf numFmtId="0" fontId="69" fillId="31" borderId="56" applyNumberFormat="0" applyAlignment="0" applyProtection="0"/>
    <xf numFmtId="0" fontId="70" fillId="0" borderId="58" applyNumberFormat="0" applyFill="0" applyAlignment="0" applyProtection="0"/>
    <xf numFmtId="0" fontId="71" fillId="32" borderId="59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61" applyNumberFormat="0" applyFill="0" applyAlignment="0" applyProtection="0"/>
    <xf numFmtId="0" fontId="7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75" fillId="37" borderId="0" applyNumberFormat="0" applyBorder="0" applyAlignment="0" applyProtection="0"/>
    <xf numFmtId="0" fontId="7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75" fillId="41" borderId="0" applyNumberFormat="0" applyBorder="0" applyAlignment="0" applyProtection="0"/>
    <xf numFmtId="0" fontId="7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75" fillId="45" borderId="0" applyNumberFormat="0" applyBorder="0" applyAlignment="0" applyProtection="0"/>
    <xf numFmtId="0" fontId="75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75" fillId="49" borderId="0" applyNumberFormat="0" applyBorder="0" applyAlignment="0" applyProtection="0"/>
    <xf numFmtId="0" fontId="7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75" fillId="53" borderId="0" applyNumberFormat="0" applyBorder="0" applyAlignment="0" applyProtection="0"/>
    <xf numFmtId="0" fontId="7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75" fillId="57" borderId="0" applyNumberFormat="0" applyBorder="0" applyAlignment="0" applyProtection="0"/>
    <xf numFmtId="0" fontId="76" fillId="0" borderId="0" applyNumberFormat="0" applyFill="0" applyBorder="0" applyAlignment="0" applyProtection="0"/>
    <xf numFmtId="0" fontId="5" fillId="33" borderId="60" applyNumberFormat="0" applyFont="0" applyAlignment="0" applyProtection="0"/>
    <xf numFmtId="0" fontId="77" fillId="0" borderId="0" applyNumberFormat="0" applyFill="0" applyBorder="0" applyAlignment="0" applyProtection="0"/>
    <xf numFmtId="0" fontId="4" fillId="33" borderId="60" applyNumberFormat="0" applyFont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5" borderId="0" applyNumberFormat="0" applyBorder="0" applyAlignment="0" applyProtection="0"/>
    <xf numFmtId="0" fontId="4" fillId="56" borderId="0" applyNumberFormat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33" borderId="60" applyNumberFormat="0" applyFont="0" applyAlignment="0" applyProtection="0"/>
    <xf numFmtId="0" fontId="3" fillId="33" borderId="60" applyNumberFormat="0" applyFont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33" borderId="60" applyNumberFormat="0" applyFont="0" applyAlignment="0" applyProtection="0"/>
    <xf numFmtId="164" fontId="12" fillId="0" borderId="0" applyFont="0" applyFill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35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9" fontId="78" fillId="0" borderId="0" applyFont="0" applyFill="0" applyBorder="0" applyAlignment="0" applyProtection="0"/>
    <xf numFmtId="0" fontId="12" fillId="0" borderId="0"/>
    <xf numFmtId="0" fontId="12" fillId="3" borderId="0"/>
    <xf numFmtId="0" fontId="53" fillId="0" borderId="0" applyNumberFormat="0" applyBorder="0" applyAlignment="0"/>
    <xf numFmtId="0" fontId="2" fillId="0" borderId="0"/>
    <xf numFmtId="0" fontId="2" fillId="33" borderId="60" applyNumberFormat="0" applyFont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75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75" fillId="41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75" fillId="45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75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75" fillId="53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75" fillId="57" borderId="0" applyNumberFormat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164" fontId="83" fillId="0" borderId="0" applyFont="0" applyFill="0" applyBorder="0" applyAlignment="0" applyProtection="0"/>
    <xf numFmtId="0" fontId="2" fillId="33" borderId="60" applyNumberFormat="0" applyFont="0" applyAlignment="0" applyProtection="0"/>
    <xf numFmtId="0" fontId="83" fillId="0" borderId="0"/>
    <xf numFmtId="0" fontId="84" fillId="0" borderId="0"/>
    <xf numFmtId="0" fontId="29" fillId="0" borderId="0"/>
    <xf numFmtId="0" fontId="1" fillId="0" borderId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3" borderId="60" applyNumberFormat="0" applyFont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39" borderId="0" applyNumberFormat="0" applyBorder="0" applyAlignment="0" applyProtection="0"/>
    <xf numFmtId="0" fontId="1" fillId="3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3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39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3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39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3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40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39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3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40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3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40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40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40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</cellStyleXfs>
  <cellXfs count="393">
    <xf numFmtId="0" fontId="0" fillId="3" borderId="0" xfId="0"/>
    <xf numFmtId="0" fontId="6" fillId="2" borderId="0" xfId="0" applyFont="1" applyFill="1"/>
    <xf numFmtId="0" fontId="0" fillId="2" borderId="0" xfId="0" applyFill="1"/>
    <xf numFmtId="0" fontId="0" fillId="2" borderId="0" xfId="0" applyFill="1" applyBorder="1"/>
    <xf numFmtId="0" fontId="8" fillId="2" borderId="0" xfId="2" applyFont="1" applyFill="1"/>
    <xf numFmtId="0" fontId="8" fillId="2" borderId="0" xfId="0" applyFont="1" applyFill="1"/>
    <xf numFmtId="0" fontId="9" fillId="2" borderId="0" xfId="3" applyFont="1" applyFill="1" applyAlignment="1">
      <alignment horizontal="left"/>
    </xf>
    <xf numFmtId="0" fontId="9" fillId="2" borderId="0" xfId="3" applyFill="1" applyAlignment="1">
      <alignment horizontal="left"/>
    </xf>
    <xf numFmtId="0" fontId="9" fillId="2" borderId="0" xfId="3" applyFont="1" applyFill="1">
      <alignment horizontal="left"/>
    </xf>
    <xf numFmtId="0" fontId="9" fillId="2" borderId="0" xfId="3" applyFill="1">
      <alignment horizontal="left"/>
    </xf>
    <xf numFmtId="0" fontId="10" fillId="2" borderId="2" xfId="4" applyFont="1" applyFill="1" applyBorder="1" applyAlignment="1">
      <alignment horizontal="left"/>
    </xf>
    <xf numFmtId="0" fontId="10" fillId="2" borderId="3" xfId="4" applyFont="1" applyFill="1" applyBorder="1" applyAlignment="1">
      <alignment horizontal="right" wrapText="1"/>
    </xf>
    <xf numFmtId="0" fontId="10" fillId="2" borderId="5" xfId="4" applyFont="1" applyFill="1" applyBorder="1" applyAlignment="1">
      <alignment horizontal="left"/>
    </xf>
    <xf numFmtId="0" fontId="10" fillId="2" borderId="6" xfId="4" applyFont="1" applyFill="1" applyBorder="1" applyAlignment="1">
      <alignment horizontal="right" wrapText="1"/>
    </xf>
    <xf numFmtId="0" fontId="10" fillId="2" borderId="7" xfId="4" applyFont="1" applyFill="1" applyBorder="1" applyAlignment="1">
      <alignment horizontal="right" wrapText="1"/>
    </xf>
    <xf numFmtId="0" fontId="10" fillId="2" borderId="8" xfId="4" applyFont="1" applyFill="1" applyBorder="1" applyAlignment="1">
      <alignment horizontal="left"/>
    </xf>
    <xf numFmtId="0" fontId="10" fillId="2" borderId="9" xfId="4" applyFont="1" applyFill="1" applyBorder="1" applyAlignment="1">
      <alignment horizontal="right" wrapText="1"/>
    </xf>
    <xf numFmtId="0" fontId="10" fillId="2" borderId="10" xfId="4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right"/>
    </xf>
    <xf numFmtId="0" fontId="12" fillId="2" borderId="5" xfId="5" applyFill="1" applyBorder="1">
      <alignment vertical="center"/>
    </xf>
    <xf numFmtId="3" fontId="12" fillId="2" borderId="0" xfId="5" applyNumberFormat="1" applyFill="1" applyBorder="1" applyAlignment="1"/>
    <xf numFmtId="3" fontId="14" fillId="0" borderId="0" xfId="0" applyNumberFormat="1" applyFont="1" applyFill="1" applyBorder="1"/>
    <xf numFmtId="0" fontId="12" fillId="2" borderId="5" xfId="5" applyFont="1" applyFill="1" applyBorder="1">
      <alignment vertical="center"/>
    </xf>
    <xf numFmtId="0" fontId="12" fillId="2" borderId="0" xfId="5" applyFont="1" applyFill="1" applyBorder="1">
      <alignment vertical="center"/>
    </xf>
    <xf numFmtId="3" fontId="12" fillId="2" borderId="0" xfId="0" applyNumberFormat="1" applyFont="1" applyFill="1" applyBorder="1" applyAlignment="1">
      <alignment wrapText="1"/>
    </xf>
    <xf numFmtId="1" fontId="15" fillId="2" borderId="5" xfId="6" applyFill="1" applyBorder="1"/>
    <xf numFmtId="165" fontId="15" fillId="2" borderId="0" xfId="5" quotePrefix="1" applyNumberFormat="1" applyFont="1" applyFill="1" applyBorder="1" applyAlignment="1">
      <alignment horizontal="right" vertical="center"/>
    </xf>
    <xf numFmtId="3" fontId="15" fillId="2" borderId="0" xfId="5" quotePrefix="1" applyNumberFormat="1" applyFont="1" applyFill="1" applyBorder="1" applyAlignment="1">
      <alignment horizontal="right" vertical="center"/>
    </xf>
    <xf numFmtId="166" fontId="15" fillId="2" borderId="0" xfId="1" applyNumberFormat="1" applyFont="1" applyFill="1" applyBorder="1"/>
    <xf numFmtId="166" fontId="15" fillId="2" borderId="0" xfId="0" applyNumberFormat="1" applyFont="1" applyFill="1" applyBorder="1"/>
    <xf numFmtId="167" fontId="15" fillId="2" borderId="0" xfId="1" applyNumberFormat="1" applyFont="1" applyFill="1" applyBorder="1"/>
    <xf numFmtId="0" fontId="16" fillId="2" borderId="0" xfId="7" applyFont="1" applyFill="1"/>
    <xf numFmtId="0" fontId="18" fillId="2" borderId="0" xfId="0" applyFont="1" applyFill="1" applyBorder="1"/>
    <xf numFmtId="0" fontId="19" fillId="2" borderId="0" xfId="0" applyFont="1" applyFill="1"/>
    <xf numFmtId="0" fontId="20" fillId="2" borderId="0" xfId="0" applyFont="1" applyFill="1"/>
    <xf numFmtId="3" fontId="0" fillId="2" borderId="0" xfId="0" applyNumberFormat="1" applyFill="1"/>
    <xf numFmtId="0" fontId="12" fillId="2" borderId="0" xfId="0" applyFont="1" applyFill="1" applyBorder="1"/>
    <xf numFmtId="3" fontId="15" fillId="2" borderId="0" xfId="6" applyNumberFormat="1" applyFill="1" applyBorder="1"/>
    <xf numFmtId="0" fontId="0" fillId="3" borderId="0" xfId="0" applyBorder="1"/>
    <xf numFmtId="0" fontId="15" fillId="2" borderId="0" xfId="0" applyFont="1" applyFill="1" applyBorder="1"/>
    <xf numFmtId="0" fontId="22" fillId="2" borderId="0" xfId="0" applyFont="1" applyFill="1" applyBorder="1"/>
    <xf numFmtId="0" fontId="0" fillId="3" borderId="0" xfId="0" applyFill="1"/>
    <xf numFmtId="165" fontId="18" fillId="2" borderId="0" xfId="0" applyNumberFormat="1" applyFont="1" applyFill="1" applyBorder="1"/>
    <xf numFmtId="0" fontId="10" fillId="2" borderId="1" xfId="4" applyFont="1" applyFill="1" applyAlignment="1">
      <alignment horizontal="right" vertical="center"/>
    </xf>
    <xf numFmtId="0" fontId="10" fillId="2" borderId="12" xfId="4" applyFont="1" applyFill="1" applyBorder="1" applyAlignment="1">
      <alignment horizontal="right" vertical="center"/>
    </xf>
    <xf numFmtId="165" fontId="15" fillId="2" borderId="0" xfId="6" applyNumberFormat="1" applyFill="1" applyBorder="1"/>
    <xf numFmtId="0" fontId="21" fillId="2" borderId="0" xfId="0" applyFont="1" applyFill="1" applyBorder="1"/>
    <xf numFmtId="0" fontId="10" fillId="2" borderId="9" xfId="4" applyFill="1" applyBorder="1" applyAlignment="1">
      <alignment horizontal="right" vertical="top" wrapText="1"/>
    </xf>
    <xf numFmtId="0" fontId="23" fillId="2" borderId="0" xfId="0" applyFont="1" applyFill="1" applyBorder="1"/>
    <xf numFmtId="167" fontId="23" fillId="2" borderId="0" xfId="1" applyNumberFormat="1" applyFont="1" applyFill="1" applyBorder="1"/>
    <xf numFmtId="0" fontId="17" fillId="2" borderId="0" xfId="8" applyFont="1" applyFill="1" applyAlignment="1"/>
    <xf numFmtId="0" fontId="12" fillId="3" borderId="0" xfId="0" applyFont="1"/>
    <xf numFmtId="1" fontId="12" fillId="3" borderId="0" xfId="0" applyNumberFormat="1" applyFont="1"/>
    <xf numFmtId="0" fontId="8" fillId="3" borderId="0" xfId="0" applyFont="1"/>
    <xf numFmtId="0" fontId="26" fillId="3" borderId="0" xfId="0" applyFont="1"/>
    <xf numFmtId="1" fontId="26" fillId="3" borderId="0" xfId="0" applyNumberFormat="1" applyFont="1"/>
    <xf numFmtId="0" fontId="9" fillId="3" borderId="0" xfId="0" applyFont="1"/>
    <xf numFmtId="0" fontId="27" fillId="3" borderId="0" xfId="0" applyFont="1"/>
    <xf numFmtId="1" fontId="27" fillId="3" borderId="0" xfId="0" applyNumberFormat="1" applyFont="1"/>
    <xf numFmtId="0" fontId="12" fillId="3" borderId="0" xfId="0" applyFont="1" applyAlignment="1"/>
    <xf numFmtId="0" fontId="13" fillId="0" borderId="0" xfId="0" applyFont="1" applyFill="1"/>
    <xf numFmtId="0" fontId="14" fillId="0" borderId="0" xfId="0" applyFont="1" applyFill="1"/>
    <xf numFmtId="0" fontId="14" fillId="3" borderId="0" xfId="0" applyFont="1"/>
    <xf numFmtId="0" fontId="28" fillId="3" borderId="0" xfId="0" applyFont="1"/>
    <xf numFmtId="1" fontId="14" fillId="3" borderId="0" xfId="0" applyNumberFormat="1" applyFont="1"/>
    <xf numFmtId="3" fontId="12" fillId="2" borderId="5" xfId="5" applyNumberFormat="1" applyFill="1" applyAlignment="1"/>
    <xf numFmtId="0" fontId="12" fillId="2" borderId="0" xfId="0" applyFont="1" applyFill="1" applyBorder="1" applyAlignment="1">
      <alignment wrapText="1"/>
    </xf>
    <xf numFmtId="0" fontId="12" fillId="2" borderId="0" xfId="5" applyFont="1" applyFill="1" applyBorder="1" applyAlignment="1">
      <alignment vertical="center"/>
    </xf>
    <xf numFmtId="0" fontId="12" fillId="2" borderId="0" xfId="5" applyFill="1" applyBorder="1">
      <alignment vertical="center"/>
    </xf>
    <xf numFmtId="3" fontId="12" fillId="2" borderId="5" xfId="5" applyNumberFormat="1" applyFill="1">
      <alignment vertical="center"/>
    </xf>
    <xf numFmtId="1" fontId="15" fillId="2" borderId="0" xfId="6" applyFill="1" applyBorder="1"/>
    <xf numFmtId="3" fontId="15" fillId="2" borderId="5" xfId="6" applyNumberFormat="1" applyFill="1"/>
    <xf numFmtId="3" fontId="15" fillId="2" borderId="0" xfId="0" applyNumberFormat="1" applyFont="1" applyFill="1" applyBorder="1"/>
    <xf numFmtId="0" fontId="10" fillId="2" borderId="13" xfId="4" applyFill="1" applyBorder="1" applyAlignment="1">
      <alignment horizontal="left"/>
    </xf>
    <xf numFmtId="0" fontId="10" fillId="2" borderId="25" xfId="4" applyFill="1" applyBorder="1" applyAlignment="1">
      <alignment horizontal="left"/>
    </xf>
    <xf numFmtId="0" fontId="10" fillId="2" borderId="1" xfId="4" applyFill="1" applyAlignment="1">
      <alignment horizontal="right" vertical="top" wrapText="1"/>
    </xf>
    <xf numFmtId="0" fontId="10" fillId="2" borderId="12" xfId="4" applyFill="1" applyBorder="1" applyAlignment="1">
      <alignment horizontal="right" vertical="top" wrapText="1"/>
    </xf>
    <xf numFmtId="3" fontId="15" fillId="2" borderId="5" xfId="5" applyNumberFormat="1" applyFont="1" applyFill="1" applyAlignment="1"/>
    <xf numFmtId="3" fontId="12" fillId="2" borderId="0" xfId="0" applyNumberFormat="1" applyFont="1" applyFill="1" applyBorder="1"/>
    <xf numFmtId="3" fontId="12" fillId="2" borderId="5" xfId="5" applyNumberFormat="1" applyFill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0" fontId="8" fillId="0" borderId="0" xfId="2" applyFont="1"/>
    <xf numFmtId="0" fontId="15" fillId="3" borderId="26" xfId="0" applyFont="1" applyBorder="1"/>
    <xf numFmtId="0" fontId="0" fillId="3" borderId="15" xfId="0" applyBorder="1"/>
    <xf numFmtId="0" fontId="12" fillId="0" borderId="29" xfId="3" applyFont="1" applyBorder="1">
      <alignment horizontal="left"/>
    </xf>
    <xf numFmtId="3" fontId="15" fillId="2" borderId="6" xfId="6" applyNumberFormat="1" applyFill="1" applyBorder="1"/>
    <xf numFmtId="0" fontId="10" fillId="2" borderId="1" xfId="4" applyFill="1" applyBorder="1" applyAlignment="1">
      <alignment horizontal="right" vertical="top" wrapText="1"/>
    </xf>
    <xf numFmtId="3" fontId="15" fillId="2" borderId="7" xfId="6" applyNumberFormat="1" applyFill="1" applyBorder="1"/>
    <xf numFmtId="0" fontId="10" fillId="2" borderId="14" xfId="4" applyFill="1" applyBorder="1" applyAlignment="1">
      <alignment horizontal="left"/>
    </xf>
    <xf numFmtId="3" fontId="12" fillId="2" borderId="6" xfId="5" applyNumberFormat="1" applyFill="1" applyBorder="1" applyAlignment="1">
      <alignment horizontal="right" vertical="center"/>
    </xf>
    <xf numFmtId="0" fontId="0" fillId="3" borderId="0" xfId="0"/>
    <xf numFmtId="0" fontId="12" fillId="0" borderId="0" xfId="0" applyNumberFormat="1" applyFont="1" applyFill="1" applyBorder="1" applyAlignment="1"/>
    <xf numFmtId="0" fontId="47" fillId="0" borderId="0" xfId="0" applyNumberFormat="1" applyFont="1" applyFill="1" applyBorder="1" applyAlignment="1"/>
    <xf numFmtId="0" fontId="12" fillId="3" borderId="0" xfId="0" applyFont="1" applyAlignment="1" applyProtection="1">
      <alignment horizontal="left"/>
      <protection locked="0"/>
    </xf>
    <xf numFmtId="2" fontId="15" fillId="3" borderId="0" xfId="0" applyNumberFormat="1" applyFont="1"/>
    <xf numFmtId="0" fontId="0" fillId="3" borderId="0" xfId="0" applyAlignment="1">
      <alignment wrapText="1"/>
    </xf>
    <xf numFmtId="0" fontId="10" fillId="2" borderId="5" xfId="4" applyFont="1" applyFill="1" applyBorder="1" applyAlignment="1">
      <alignment horizontal="right" wrapText="1"/>
    </xf>
    <xf numFmtId="0" fontId="10" fillId="2" borderId="5" xfId="4" applyFill="1" applyBorder="1" applyAlignment="1">
      <alignment horizontal="right" vertical="top" wrapText="1"/>
    </xf>
    <xf numFmtId="0" fontId="15" fillId="2" borderId="5" xfId="3" applyFont="1" applyFill="1" applyBorder="1" applyAlignment="1">
      <alignment horizontal="center" vertical="top"/>
    </xf>
    <xf numFmtId="0" fontId="12" fillId="3" borderId="14" xfId="0" applyFont="1" applyBorder="1" applyAlignment="1">
      <alignment horizontal="left" wrapText="1"/>
    </xf>
    <xf numFmtId="1" fontId="12" fillId="3" borderId="1" xfId="0" applyNumberFormat="1" applyFont="1" applyBorder="1" applyAlignment="1">
      <alignment horizontal="right" wrapText="1"/>
    </xf>
    <xf numFmtId="1" fontId="12" fillId="0" borderId="1" xfId="0" applyNumberFormat="1" applyFont="1" applyFill="1" applyBorder="1" applyAlignment="1">
      <alignment horizontal="right" wrapText="1"/>
    </xf>
    <xf numFmtId="0" fontId="12" fillId="3" borderId="12" xfId="0" applyFont="1" applyBorder="1" applyAlignment="1">
      <alignment horizontal="right" wrapText="1"/>
    </xf>
    <xf numFmtId="0" fontId="13" fillId="0" borderId="13" xfId="0" applyFont="1" applyFill="1" applyBorder="1"/>
    <xf numFmtId="3" fontId="13" fillId="0" borderId="6" xfId="0" applyNumberFormat="1" applyFont="1" applyFill="1" applyBorder="1"/>
    <xf numFmtId="3" fontId="13" fillId="0" borderId="6" xfId="0" applyNumberFormat="1" applyFont="1" applyFill="1" applyBorder="1" applyAlignment="1">
      <alignment horizontal="right"/>
    </xf>
    <xf numFmtId="0" fontId="49" fillId="0" borderId="0" xfId="0" applyFont="1" applyFill="1" applyBorder="1"/>
    <xf numFmtId="3" fontId="49" fillId="0" borderId="6" xfId="0" applyNumberFormat="1" applyFont="1" applyFill="1" applyBorder="1"/>
    <xf numFmtId="3" fontId="49" fillId="0" borderId="7" xfId="0" applyNumberFormat="1" applyFont="1" applyFill="1" applyBorder="1"/>
    <xf numFmtId="0" fontId="14" fillId="0" borderId="5" xfId="0" applyFont="1" applyFill="1" applyBorder="1"/>
    <xf numFmtId="3" fontId="14" fillId="0" borderId="6" xfId="0" applyNumberFormat="1" applyFont="1" applyFill="1" applyBorder="1"/>
    <xf numFmtId="3" fontId="14" fillId="0" borderId="6" xfId="0" applyNumberFormat="1" applyFont="1" applyFill="1" applyBorder="1" applyAlignment="1">
      <alignment horizontal="right"/>
    </xf>
    <xf numFmtId="0" fontId="14" fillId="0" borderId="0" xfId="0" applyFont="1" applyFill="1" applyBorder="1"/>
    <xf numFmtId="1" fontId="28" fillId="3" borderId="0" xfId="0" applyNumberFormat="1" applyFont="1"/>
    <xf numFmtId="0" fontId="50" fillId="3" borderId="0" xfId="0" applyFont="1"/>
    <xf numFmtId="0" fontId="51" fillId="3" borderId="0" xfId="0" applyFont="1"/>
    <xf numFmtId="0" fontId="12" fillId="3" borderId="0" xfId="0" applyFont="1"/>
    <xf numFmtId="167" fontId="15" fillId="0" borderId="6" xfId="1" applyNumberFormat="1" applyFont="1" applyBorder="1" applyAlignment="1">
      <alignment horizontal="right"/>
    </xf>
    <xf numFmtId="3" fontId="12" fillId="2" borderId="5" xfId="5" applyNumberFormat="1" applyFill="1" applyBorder="1" applyAlignment="1"/>
    <xf numFmtId="3" fontId="14" fillId="0" borderId="7" xfId="0" applyNumberFormat="1" applyFont="1" applyFill="1" applyBorder="1" applyAlignment="1">
      <alignment horizontal="right"/>
    </xf>
    <xf numFmtId="0" fontId="15" fillId="2" borderId="7" xfId="3" applyFont="1" applyFill="1" applyBorder="1" applyAlignment="1">
      <alignment vertical="top"/>
    </xf>
    <xf numFmtId="0" fontId="12" fillId="2" borderId="10" xfId="3" applyFont="1" applyFill="1" applyBorder="1" applyAlignment="1">
      <alignment horizontal="right" vertical="top"/>
    </xf>
    <xf numFmtId="0" fontId="9" fillId="2" borderId="36" xfId="3" applyFont="1" applyFill="1" applyBorder="1">
      <alignment horizontal="left"/>
    </xf>
    <xf numFmtId="0" fontId="10" fillId="2" borderId="40" xfId="4" applyFont="1" applyFill="1" applyBorder="1" applyAlignment="1">
      <alignment horizontal="left"/>
    </xf>
    <xf numFmtId="0" fontId="15" fillId="2" borderId="5" xfId="3" applyFont="1" applyFill="1" applyBorder="1" applyAlignment="1">
      <alignment vertical="top"/>
    </xf>
    <xf numFmtId="0" fontId="10" fillId="2" borderId="41" xfId="4" applyFont="1" applyFill="1" applyBorder="1" applyAlignment="1">
      <alignment horizontal="right" wrapText="1"/>
    </xf>
    <xf numFmtId="0" fontId="10" fillId="2" borderId="42" xfId="4" applyFont="1" applyFill="1" applyBorder="1" applyAlignment="1">
      <alignment horizontal="right" wrapText="1"/>
    </xf>
    <xf numFmtId="0" fontId="15" fillId="2" borderId="7" xfId="3" applyFont="1" applyFill="1" applyBorder="1" applyAlignment="1">
      <alignment horizontal="center" vertical="top"/>
    </xf>
    <xf numFmtId="0" fontId="10" fillId="2" borderId="43" xfId="4" applyFont="1" applyFill="1" applyBorder="1" applyAlignment="1">
      <alignment horizontal="left"/>
    </xf>
    <xf numFmtId="0" fontId="12" fillId="2" borderId="8" xfId="3" applyFont="1" applyFill="1" applyBorder="1" applyAlignment="1">
      <alignment horizontal="right" vertical="top"/>
    </xf>
    <xf numFmtId="0" fontId="10" fillId="2" borderId="44" xfId="4" applyFont="1" applyFill="1" applyBorder="1" applyAlignment="1">
      <alignment horizontal="right" wrapText="1"/>
    </xf>
    <xf numFmtId="0" fontId="10" fillId="2" borderId="45" xfId="4" applyFont="1" applyFill="1" applyBorder="1" applyAlignment="1">
      <alignment horizontal="right" wrapText="1"/>
    </xf>
    <xf numFmtId="0" fontId="10" fillId="2" borderId="46" xfId="4" applyFont="1" applyFill="1" applyBorder="1" applyAlignment="1">
      <alignment horizontal="right" wrapText="1"/>
    </xf>
    <xf numFmtId="0" fontId="12" fillId="2" borderId="47" xfId="3" applyFont="1" applyFill="1" applyBorder="1" applyAlignment="1">
      <alignment horizontal="right" vertical="top"/>
    </xf>
    <xf numFmtId="0" fontId="12" fillId="2" borderId="45" xfId="3" applyFont="1" applyFill="1" applyBorder="1" applyAlignment="1">
      <alignment horizontal="right" vertical="top"/>
    </xf>
    <xf numFmtId="0" fontId="12" fillId="2" borderId="48" xfId="3" applyFont="1" applyFill="1" applyBorder="1" applyAlignment="1">
      <alignment horizontal="right" vertical="top"/>
    </xf>
    <xf numFmtId="1" fontId="12" fillId="3" borderId="12" xfId="0" applyNumberFormat="1" applyFont="1" applyBorder="1" applyAlignment="1">
      <alignment horizontal="right" wrapText="1"/>
    </xf>
    <xf numFmtId="3" fontId="15" fillId="2" borderId="0" xfId="6" applyNumberFormat="1" applyFont="1" applyFill="1" applyBorder="1"/>
    <xf numFmtId="3" fontId="12" fillId="0" borderId="6" xfId="0" applyNumberFormat="1" applyFont="1" applyFill="1" applyBorder="1" applyAlignment="1">
      <alignment horizontal="right"/>
    </xf>
    <xf numFmtId="3" fontId="15" fillId="3" borderId="4" xfId="0" applyNumberFormat="1" applyFont="1" applyBorder="1" applyAlignment="1">
      <alignment horizontal="right" wrapText="1"/>
    </xf>
    <xf numFmtId="3" fontId="12" fillId="3" borderId="0" xfId="0" applyNumberFormat="1" applyFont="1"/>
    <xf numFmtId="167" fontId="18" fillId="2" borderId="0" xfId="1" applyNumberFormat="1" applyFont="1" applyFill="1" applyBorder="1"/>
    <xf numFmtId="3" fontId="14" fillId="0" borderId="0" xfId="0" applyNumberFormat="1" applyFont="1" applyFill="1" applyBorder="1"/>
    <xf numFmtId="3" fontId="14" fillId="0" borderId="0" xfId="0" applyNumberFormat="1" applyFont="1" applyFill="1" applyBorder="1" applyAlignment="1">
      <alignment horizontal="right"/>
    </xf>
    <xf numFmtId="0" fontId="52" fillId="2" borderId="0" xfId="0" applyFont="1" applyFill="1" applyBorder="1"/>
    <xf numFmtId="0" fontId="15" fillId="3" borderId="0" xfId="0" applyFont="1" applyBorder="1" applyAlignment="1" applyProtection="1">
      <alignment horizontal="left"/>
      <protection locked="0"/>
    </xf>
    <xf numFmtId="3" fontId="15" fillId="3" borderId="0" xfId="0" applyNumberFormat="1" applyFont="1" applyBorder="1"/>
    <xf numFmtId="165" fontId="15" fillId="0" borderId="0" xfId="0" applyNumberFormat="1" applyFont="1" applyFill="1" applyBorder="1" applyAlignment="1"/>
    <xf numFmtId="2" fontId="15" fillId="3" borderId="0" xfId="0" applyNumberFormat="1" applyFont="1" applyBorder="1"/>
    <xf numFmtId="165" fontId="15" fillId="3" borderId="0" xfId="0" applyNumberFormat="1" applyFont="1" applyBorder="1"/>
    <xf numFmtId="0" fontId="28" fillId="0" borderId="0" xfId="0" applyFont="1" applyFill="1" applyBorder="1"/>
    <xf numFmtId="0" fontId="16" fillId="26" borderId="0" xfId="0" applyNumberFormat="1" applyFont="1" applyFill="1" applyBorder="1" applyAlignment="1" applyProtection="1"/>
    <xf numFmtId="1" fontId="18" fillId="2" borderId="0" xfId="6" applyFont="1" applyFill="1" applyBorder="1"/>
    <xf numFmtId="3" fontId="0" fillId="3" borderId="0" xfId="0" applyNumberFormat="1"/>
    <xf numFmtId="0" fontId="16" fillId="0" borderId="0" xfId="7"/>
    <xf numFmtId="3" fontId="15" fillId="2" borderId="0" xfId="5" applyNumberFormat="1" applyFont="1" applyFill="1" applyBorder="1" applyAlignment="1"/>
    <xf numFmtId="0" fontId="18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/>
    <xf numFmtId="0" fontId="20" fillId="2" borderId="0" xfId="0" applyFont="1" applyFill="1" applyBorder="1"/>
    <xf numFmtId="0" fontId="12" fillId="2" borderId="0" xfId="0" applyFont="1" applyFill="1" applyBorder="1"/>
    <xf numFmtId="0" fontId="54" fillId="2" borderId="0" xfId="2" applyFont="1" applyFill="1"/>
    <xf numFmtId="0" fontId="10" fillId="2" borderId="11" xfId="4" applyFill="1" applyBorder="1" applyAlignment="1">
      <alignment horizontal="left"/>
    </xf>
    <xf numFmtId="0" fontId="10" fillId="2" borderId="1" xfId="4" applyFill="1" applyBorder="1" applyAlignment="1">
      <alignment horizontal="left"/>
    </xf>
    <xf numFmtId="0" fontId="10" fillId="2" borderId="1" xfId="4" applyFill="1" applyAlignment="1">
      <alignment horizontal="right" vertical="top"/>
    </xf>
    <xf numFmtId="0" fontId="10" fillId="2" borderId="1" xfId="4" applyFont="1" applyFill="1" applyAlignment="1">
      <alignment horizontal="right" vertical="top" wrapText="1"/>
    </xf>
    <xf numFmtId="0" fontId="10" fillId="2" borderId="12" xfId="4" applyFill="1" applyBorder="1" applyAlignment="1">
      <alignment horizontal="right" vertical="top"/>
    </xf>
    <xf numFmtId="0" fontId="10" fillId="2" borderId="12" xfId="4" applyFont="1" applyFill="1" applyBorder="1" applyAlignment="1">
      <alignment horizontal="right" vertical="top" wrapText="1"/>
    </xf>
    <xf numFmtId="0" fontId="12" fillId="2" borderId="0" xfId="0" applyFont="1" applyFill="1" applyBorder="1" applyAlignment="1">
      <alignment horizontal="right"/>
    </xf>
    <xf numFmtId="0" fontId="15" fillId="2" borderId="13" xfId="5" applyFont="1" applyFill="1" applyBorder="1" applyAlignment="1">
      <alignment vertical="center"/>
    </xf>
    <xf numFmtId="0" fontId="15" fillId="2" borderId="2" xfId="5" applyFont="1" applyFill="1" applyBorder="1" applyAlignment="1">
      <alignment vertical="center" wrapText="1"/>
    </xf>
    <xf numFmtId="3" fontId="15" fillId="2" borderId="7" xfId="5" applyNumberFormat="1" applyFont="1" applyFill="1" applyBorder="1">
      <alignment vertical="center"/>
    </xf>
    <xf numFmtId="3" fontId="15" fillId="2" borderId="4" xfId="5" applyNumberFormat="1" applyFont="1" applyFill="1" applyBorder="1">
      <alignment vertical="center"/>
    </xf>
    <xf numFmtId="0" fontId="15" fillId="2" borderId="0" xfId="0" applyFont="1" applyFill="1" applyBorder="1" applyAlignment="1">
      <alignment wrapText="1"/>
    </xf>
    <xf numFmtId="0" fontId="12" fillId="2" borderId="5" xfId="5" applyFont="1" applyFill="1" applyBorder="1" applyAlignment="1">
      <alignment vertical="center" wrapText="1"/>
    </xf>
    <xf numFmtId="3" fontId="12" fillId="2" borderId="7" xfId="5" applyNumberFormat="1" applyFill="1" applyBorder="1">
      <alignment vertical="center"/>
    </xf>
    <xf numFmtId="0" fontId="12" fillId="2" borderId="0" xfId="0" applyFont="1" applyFill="1" applyBorder="1" applyAlignment="1">
      <alignment wrapText="1"/>
    </xf>
    <xf numFmtId="0" fontId="15" fillId="2" borderId="0" xfId="5" applyFont="1" applyFill="1" applyBorder="1" applyAlignment="1">
      <alignment vertical="center"/>
    </xf>
    <xf numFmtId="0" fontId="15" fillId="2" borderId="5" xfId="5" applyFont="1" applyFill="1" applyBorder="1" applyAlignment="1">
      <alignment vertical="center" wrapText="1"/>
    </xf>
    <xf numFmtId="0" fontId="55" fillId="2" borderId="0" xfId="0" applyFont="1" applyFill="1" applyBorder="1" applyAlignment="1">
      <alignment wrapText="1"/>
    </xf>
    <xf numFmtId="0" fontId="12" fillId="2" borderId="5" xfId="5" applyFont="1" applyFill="1" applyBorder="1" applyAlignment="1">
      <alignment vertical="center"/>
    </xf>
    <xf numFmtId="0" fontId="15" fillId="2" borderId="0" xfId="5" applyFont="1" applyFill="1" applyBorder="1">
      <alignment vertical="center"/>
    </xf>
    <xf numFmtId="0" fontId="15" fillId="2" borderId="5" xfId="5" applyFont="1" applyFill="1" applyBorder="1">
      <alignment vertical="center"/>
    </xf>
    <xf numFmtId="3" fontId="12" fillId="2" borderId="7" xfId="5" applyNumberFormat="1" applyFill="1" applyBorder="1" applyAlignment="1">
      <alignment horizontal="right" vertical="center"/>
    </xf>
    <xf numFmtId="0" fontId="15" fillId="2" borderId="0" xfId="0" applyFont="1" applyFill="1" applyBorder="1"/>
    <xf numFmtId="1" fontId="12" fillId="2" borderId="0" xfId="6" applyFont="1" applyFill="1" applyBorder="1"/>
    <xf numFmtId="0" fontId="16" fillId="2" borderId="0" xfId="7" applyFill="1"/>
    <xf numFmtId="0" fontId="10" fillId="0" borderId="12" xfId="4" applyFill="1" applyBorder="1" applyAlignment="1">
      <alignment horizontal="right" vertical="top" wrapText="1"/>
    </xf>
    <xf numFmtId="0" fontId="18" fillId="2" borderId="0" xfId="8" applyFont="1" applyFill="1" applyAlignment="1"/>
    <xf numFmtId="3" fontId="12" fillId="2" borderId="0" xfId="0" applyNumberFormat="1" applyFont="1" applyFill="1" applyBorder="1" applyAlignment="1">
      <alignment horizontal="right" wrapText="1"/>
    </xf>
    <xf numFmtId="0" fontId="17" fillId="2" borderId="0" xfId="7" applyFont="1" applyFill="1"/>
    <xf numFmtId="0" fontId="55" fillId="3" borderId="0" xfId="0" applyFont="1"/>
    <xf numFmtId="0" fontId="15" fillId="3" borderId="0" xfId="0" applyFont="1"/>
    <xf numFmtId="166" fontId="60" fillId="2" borderId="0" xfId="1" applyNumberFormat="1" applyFont="1" applyFill="1" applyBorder="1"/>
    <xf numFmtId="0" fontId="9" fillId="0" borderId="0" xfId="3">
      <alignment horizontal="left"/>
    </xf>
    <xf numFmtId="0" fontId="10" fillId="2" borderId="8" xfId="4" applyFill="1" applyBorder="1" applyAlignment="1">
      <alignment horizontal="right" vertical="top" wrapText="1"/>
    </xf>
    <xf numFmtId="0" fontId="10" fillId="2" borderId="40" xfId="4" applyFill="1" applyBorder="1" applyAlignment="1">
      <alignment horizontal="center" vertical="top" wrapText="1"/>
    </xf>
    <xf numFmtId="0" fontId="10" fillId="0" borderId="49" xfId="4" applyBorder="1">
      <alignment horizontal="right" vertical="center"/>
    </xf>
    <xf numFmtId="0" fontId="10" fillId="2" borderId="42" xfId="4" applyFill="1" applyBorder="1" applyAlignment="1">
      <alignment horizontal="right" vertical="top" wrapText="1"/>
    </xf>
    <xf numFmtId="0" fontId="10" fillId="2" borderId="2" xfId="4" applyFill="1" applyBorder="1" applyAlignment="1">
      <alignment horizontal="left" vertical="center"/>
    </xf>
    <xf numFmtId="0" fontId="10" fillId="2" borderId="8" xfId="4" applyFill="1" applyBorder="1" applyAlignment="1">
      <alignment horizontal="left" vertical="center"/>
    </xf>
    <xf numFmtId="0" fontId="12" fillId="2" borderId="2" xfId="5" applyFill="1" applyBorder="1">
      <alignment vertical="center"/>
    </xf>
    <xf numFmtId="0" fontId="9" fillId="2" borderId="2" xfId="3" applyFont="1" applyFill="1" applyBorder="1">
      <alignment horizontal="left"/>
    </xf>
    <xf numFmtId="0" fontId="12" fillId="3" borderId="15" xfId="0" applyFont="1" applyBorder="1"/>
    <xf numFmtId="0" fontId="12" fillId="3" borderId="28" xfId="0" applyFont="1" applyBorder="1"/>
    <xf numFmtId="0" fontId="12" fillId="3" borderId="29" xfId="0" applyFont="1" applyBorder="1"/>
    <xf numFmtId="3" fontId="12" fillId="2" borderId="6" xfId="5" applyNumberFormat="1" applyFill="1" applyBorder="1" applyAlignment="1"/>
    <xf numFmtId="3" fontId="12" fillId="2" borderId="6" xfId="0" applyNumberFormat="1" applyFont="1" applyFill="1" applyBorder="1" applyAlignment="1">
      <alignment wrapText="1"/>
    </xf>
    <xf numFmtId="3" fontId="12" fillId="2" borderId="6" xfId="0" applyNumberFormat="1" applyFont="1" applyFill="1" applyBorder="1"/>
    <xf numFmtId="3" fontId="15" fillId="2" borderId="0" xfId="6" applyNumberFormat="1" applyFill="1" applyBorder="1"/>
    <xf numFmtId="3" fontId="15" fillId="2" borderId="0" xfId="6" applyNumberFormat="1" applyFont="1" applyFill="1" applyBorder="1"/>
    <xf numFmtId="0" fontId="0" fillId="3" borderId="0" xfId="0"/>
    <xf numFmtId="0" fontId="9" fillId="2" borderId="0" xfId="3" applyFont="1" applyFill="1">
      <alignment horizontal="left"/>
    </xf>
    <xf numFmtId="0" fontId="12" fillId="0" borderId="0" xfId="0" applyNumberFormat="1" applyFont="1" applyFill="1" applyBorder="1" applyAlignment="1"/>
    <xf numFmtId="2" fontId="12" fillId="3" borderId="30" xfId="0" applyNumberFormat="1" applyFont="1" applyBorder="1"/>
    <xf numFmtId="2" fontId="12" fillId="3" borderId="35" xfId="0" applyNumberFormat="1" applyFont="1" applyBorder="1"/>
    <xf numFmtId="2" fontId="12" fillId="3" borderId="31" xfId="0" applyNumberFormat="1" applyFont="1" applyBorder="1"/>
    <xf numFmtId="2" fontId="12" fillId="3" borderId="34" xfId="0" applyNumberFormat="1" applyFont="1" applyBorder="1"/>
    <xf numFmtId="2" fontId="15" fillId="3" borderId="31" xfId="0" applyNumberFormat="1" applyFont="1" applyBorder="1"/>
    <xf numFmtId="2" fontId="15" fillId="3" borderId="34" xfId="0" applyNumberFormat="1" applyFont="1" applyBorder="1"/>
    <xf numFmtId="0" fontId="12" fillId="3" borderId="33" xfId="0" applyFont="1" applyBorder="1" applyAlignment="1">
      <alignment horizontal="right" wrapText="1"/>
    </xf>
    <xf numFmtId="1" fontId="12" fillId="3" borderId="33" xfId="0" applyNumberFormat="1" applyFont="1" applyBorder="1" applyAlignment="1">
      <alignment horizontal="right" wrapText="1"/>
    </xf>
    <xf numFmtId="0" fontId="12" fillId="3" borderId="32" xfId="0" applyFont="1" applyBorder="1" applyAlignment="1">
      <alignment horizontal="right" wrapText="1"/>
    </xf>
    <xf numFmtId="0" fontId="12" fillId="3" borderId="33" xfId="0" applyFont="1" applyBorder="1" applyAlignment="1" applyProtection="1">
      <alignment horizontal="right" wrapText="1"/>
      <protection locked="0"/>
    </xf>
    <xf numFmtId="1" fontId="12" fillId="3" borderId="32" xfId="0" applyNumberFormat="1" applyFont="1" applyBorder="1" applyAlignment="1">
      <alignment horizontal="right" wrapText="1"/>
    </xf>
    <xf numFmtId="0" fontId="12" fillId="2" borderId="0" xfId="0" applyFont="1" applyFill="1" applyBorder="1"/>
    <xf numFmtId="0" fontId="14" fillId="0" borderId="36" xfId="0" applyNumberFormat="1" applyFont="1" applyFill="1" applyBorder="1" applyAlignment="1" applyProtection="1">
      <alignment horizontal="left" vertical="top" wrapText="1"/>
    </xf>
    <xf numFmtId="0" fontId="14" fillId="0" borderId="40" xfId="0" applyNumberFormat="1" applyFont="1" applyFill="1" applyBorder="1" applyAlignment="1" applyProtection="1">
      <alignment horizontal="left" vertical="top" wrapText="1"/>
    </xf>
    <xf numFmtId="0" fontId="12" fillId="3" borderId="52" xfId="0" applyFont="1" applyBorder="1" applyAlignment="1">
      <alignment wrapText="1"/>
    </xf>
    <xf numFmtId="0" fontId="12" fillId="3" borderId="40" xfId="0" applyFont="1" applyBorder="1" applyAlignment="1" applyProtection="1">
      <alignment horizontal="left"/>
      <protection locked="0"/>
    </xf>
    <xf numFmtId="0" fontId="15" fillId="3" borderId="40" xfId="0" applyFont="1" applyBorder="1" applyAlignment="1" applyProtection="1">
      <alignment horizontal="left"/>
      <protection locked="0"/>
    </xf>
    <xf numFmtId="3" fontId="12" fillId="0" borderId="31" xfId="0" applyNumberFormat="1" applyFont="1" applyFill="1" applyBorder="1" applyAlignment="1"/>
    <xf numFmtId="3" fontId="15" fillId="0" borderId="31" xfId="0" applyNumberFormat="1" applyFont="1" applyFill="1" applyBorder="1" applyAlignment="1"/>
    <xf numFmtId="3" fontId="12" fillId="0" borderId="30" xfId="0" applyNumberFormat="1" applyFont="1" applyFill="1" applyBorder="1" applyAlignment="1"/>
    <xf numFmtId="3" fontId="12" fillId="0" borderId="31" xfId="0" applyNumberFormat="1" applyFont="1" applyFill="1" applyBorder="1" applyAlignment="1">
      <alignment horizontal="right"/>
    </xf>
    <xf numFmtId="9" fontId="15" fillId="2" borderId="0" xfId="165" applyFont="1" applyFill="1" applyBorder="1"/>
    <xf numFmtId="9" fontId="12" fillId="2" borderId="0" xfId="165" applyFont="1" applyFill="1" applyBorder="1"/>
    <xf numFmtId="169" fontId="12" fillId="2" borderId="0" xfId="165" applyNumberFormat="1" applyFont="1" applyFill="1" applyBorder="1"/>
    <xf numFmtId="3" fontId="18" fillId="2" borderId="0" xfId="0" applyNumberFormat="1" applyFont="1" applyFill="1" applyBorder="1"/>
    <xf numFmtId="3" fontId="12" fillId="3" borderId="30" xfId="0" applyNumberFormat="1" applyFont="1" applyBorder="1" applyAlignment="1">
      <alignment horizontal="right"/>
    </xf>
    <xf numFmtId="3" fontId="12" fillId="3" borderId="31" xfId="0" applyNumberFormat="1" applyFont="1" applyBorder="1" applyAlignment="1">
      <alignment horizontal="right"/>
    </xf>
    <xf numFmtId="3" fontId="12" fillId="3" borderId="5" xfId="5" applyNumberFormat="1" applyFill="1" applyBorder="1">
      <alignment vertical="center"/>
    </xf>
    <xf numFmtId="3" fontId="12" fillId="3" borderId="5" xfId="5" applyNumberFormat="1" applyFill="1" applyBorder="1" applyAlignment="1">
      <alignment horizontal="right" vertical="center"/>
    </xf>
    <xf numFmtId="3" fontId="15" fillId="3" borderId="6" xfId="5" quotePrefix="1" applyNumberFormat="1" applyFont="1" applyFill="1" applyBorder="1" applyAlignment="1">
      <alignment horizontal="right" vertical="center"/>
    </xf>
    <xf numFmtId="3" fontId="15" fillId="3" borderId="5" xfId="6" applyNumberFormat="1" applyFill="1" applyBorder="1"/>
    <xf numFmtId="3" fontId="12" fillId="3" borderId="5" xfId="5" applyNumberFormat="1" applyFont="1" applyFill="1" applyBorder="1">
      <alignment vertical="center"/>
    </xf>
    <xf numFmtId="3" fontId="12" fillId="3" borderId="6" xfId="5" applyNumberFormat="1" applyFill="1" applyBorder="1">
      <alignment vertical="center"/>
    </xf>
    <xf numFmtId="3" fontId="12" fillId="3" borderId="7" xfId="5" applyNumberFormat="1" applyFill="1" applyBorder="1">
      <alignment vertical="center"/>
    </xf>
    <xf numFmtId="3" fontId="15" fillId="3" borderId="7" xfId="5" applyNumberFormat="1" applyFont="1" applyFill="1" applyBorder="1">
      <alignment vertical="center"/>
    </xf>
    <xf numFmtId="3" fontId="12" fillId="3" borderId="6" xfId="5" applyNumberFormat="1" applyFill="1" applyBorder="1" applyAlignment="1"/>
    <xf numFmtId="3" fontId="12" fillId="3" borderId="3" xfId="5" applyNumberFormat="1" applyFill="1" applyBorder="1" applyAlignment="1"/>
    <xf numFmtId="3" fontId="12" fillId="3" borderId="6" xfId="5" applyNumberFormat="1" applyFill="1" applyBorder="1" applyAlignment="1">
      <alignment horizontal="right" vertical="center"/>
    </xf>
    <xf numFmtId="3" fontId="12" fillId="3" borderId="0" xfId="5" quotePrefix="1" applyNumberFormat="1" applyFont="1" applyFill="1" applyBorder="1" applyAlignment="1">
      <alignment horizontal="right" vertical="center"/>
    </xf>
    <xf numFmtId="3" fontId="12" fillId="3" borderId="0" xfId="5" applyNumberFormat="1" applyFont="1" applyFill="1" applyBorder="1" applyAlignment="1">
      <alignment horizontal="right" vertical="center"/>
    </xf>
    <xf numFmtId="3" fontId="15" fillId="3" borderId="0" xfId="5" quotePrefix="1" applyNumberFormat="1" applyFont="1" applyFill="1" applyBorder="1" applyAlignment="1">
      <alignment horizontal="right" vertical="center"/>
    </xf>
    <xf numFmtId="3" fontId="12" fillId="3" borderId="6" xfId="0" applyNumberFormat="1" applyFont="1" applyFill="1" applyBorder="1"/>
    <xf numFmtId="170" fontId="12" fillId="0" borderId="0" xfId="1" applyNumberFormat="1" applyFont="1"/>
    <xf numFmtId="170" fontId="12" fillId="3" borderId="0" xfId="0" applyNumberFormat="1" applyFont="1"/>
    <xf numFmtId="171" fontId="12" fillId="3" borderId="0" xfId="0" applyNumberFormat="1" applyFont="1"/>
    <xf numFmtId="3" fontId="15" fillId="3" borderId="5" xfId="5" quotePrefix="1" applyNumberFormat="1" applyFont="1" applyFill="1" applyAlignment="1">
      <alignment horizontal="right" vertical="center"/>
    </xf>
    <xf numFmtId="3" fontId="0" fillId="3" borderId="51" xfId="0" applyNumberFormat="1" applyFill="1" applyBorder="1"/>
    <xf numFmtId="3" fontId="0" fillId="3" borderId="0" xfId="0" applyNumberFormat="1" applyFill="1"/>
    <xf numFmtId="3" fontId="12" fillId="3" borderId="7" xfId="0" applyNumberFormat="1" applyFont="1" applyFill="1" applyBorder="1"/>
    <xf numFmtId="3" fontId="12" fillId="3" borderId="7" xfId="0" applyNumberFormat="1" applyFont="1" applyFill="1" applyBorder="1" applyAlignment="1">
      <alignment horizontal="right"/>
    </xf>
    <xf numFmtId="3" fontId="15" fillId="3" borderId="7" xfId="5" quotePrefix="1" applyNumberFormat="1" applyFont="1" applyFill="1" applyBorder="1" applyAlignment="1">
      <alignment horizontal="right" vertical="center"/>
    </xf>
    <xf numFmtId="167" fontId="15" fillId="3" borderId="6" xfId="1" applyNumberFormat="1" applyFont="1" applyFill="1" applyBorder="1" applyAlignment="1">
      <alignment horizontal="right"/>
    </xf>
    <xf numFmtId="3" fontId="49" fillId="3" borderId="6" xfId="0" applyNumberFormat="1" applyFont="1" applyFill="1" applyBorder="1"/>
    <xf numFmtId="3" fontId="14" fillId="3" borderId="6" xfId="0" applyNumberFormat="1" applyFont="1" applyFill="1" applyBorder="1"/>
    <xf numFmtId="3" fontId="12" fillId="3" borderId="5" xfId="5" applyNumberFormat="1" applyFont="1" applyFill="1" applyBorder="1" applyAlignment="1">
      <alignment horizontal="right" vertical="center"/>
    </xf>
    <xf numFmtId="3" fontId="12" fillId="3" borderId="5" xfId="5" quotePrefix="1" applyNumberFormat="1" applyFont="1" applyFill="1" applyAlignment="1">
      <alignment horizontal="right" vertical="center"/>
    </xf>
    <xf numFmtId="3" fontId="0" fillId="3" borderId="50" xfId="0" applyNumberFormat="1" applyFill="1" applyBorder="1"/>
    <xf numFmtId="3" fontId="12" fillId="3" borderId="6" xfId="0" applyNumberFormat="1" applyFont="1" applyFill="1" applyBorder="1" applyAlignment="1">
      <alignment horizontal="right"/>
    </xf>
    <xf numFmtId="3" fontId="12" fillId="3" borderId="5" xfId="5" applyNumberFormat="1" applyFill="1" applyAlignment="1"/>
    <xf numFmtId="3" fontId="15" fillId="3" borderId="5" xfId="6" applyNumberFormat="1" applyFill="1"/>
    <xf numFmtId="3" fontId="12" fillId="3" borderId="5" xfId="5" applyNumberFormat="1" applyFill="1">
      <alignment vertical="center"/>
    </xf>
    <xf numFmtId="0" fontId="28" fillId="3" borderId="0" xfId="0" applyFont="1" applyFill="1"/>
    <xf numFmtId="1" fontId="28" fillId="3" borderId="0" xfId="0" applyNumberFormat="1" applyFont="1" applyFill="1"/>
    <xf numFmtId="3" fontId="15" fillId="3" borderId="6" xfId="0" applyNumberFormat="1" applyFont="1" applyFill="1" applyBorder="1" applyAlignment="1">
      <alignment horizontal="right" wrapText="1"/>
    </xf>
    <xf numFmtId="3" fontId="15" fillId="3" borderId="7" xfId="0" applyNumberFormat="1" applyFont="1" applyFill="1" applyBorder="1" applyAlignment="1">
      <alignment horizontal="right"/>
    </xf>
    <xf numFmtId="3" fontId="49" fillId="3" borderId="7" xfId="0" applyNumberFormat="1" applyFont="1" applyFill="1" applyBorder="1"/>
    <xf numFmtId="3" fontId="14" fillId="3" borderId="6" xfId="0" applyNumberFormat="1" applyFont="1" applyFill="1" applyBorder="1" applyAlignment="1">
      <alignment horizontal="right"/>
    </xf>
    <xf numFmtId="3" fontId="14" fillId="3" borderId="7" xfId="0" applyNumberFormat="1" applyFont="1" applyFill="1" applyBorder="1" applyAlignment="1">
      <alignment horizontal="right"/>
    </xf>
    <xf numFmtId="0" fontId="18" fillId="3" borderId="0" xfId="0" applyFont="1"/>
    <xf numFmtId="1" fontId="18" fillId="3" borderId="0" xfId="0" applyNumberFormat="1" applyFont="1"/>
    <xf numFmtId="3" fontId="12" fillId="3" borderId="7" xfId="5" applyNumberFormat="1" applyFill="1" applyBorder="1" applyAlignment="1"/>
    <xf numFmtId="3" fontId="15" fillId="3" borderId="7" xfId="6" applyNumberFormat="1" applyFont="1" applyFill="1" applyBorder="1"/>
    <xf numFmtId="3" fontId="12" fillId="3" borderId="4" xfId="5" applyNumberFormat="1" applyFill="1" applyBorder="1" applyAlignment="1"/>
    <xf numFmtId="3" fontId="15" fillId="3" borderId="7" xfId="6" applyNumberFormat="1" applyFill="1" applyBorder="1"/>
    <xf numFmtId="1" fontId="12" fillId="3" borderId="0" xfId="0" applyNumberFormat="1" applyFont="1"/>
    <xf numFmtId="3" fontId="12" fillId="3" borderId="6" xfId="0" applyNumberFormat="1" applyFont="1" applyFill="1" applyBorder="1" applyAlignment="1">
      <alignment horizontal="right"/>
    </xf>
    <xf numFmtId="3" fontId="14" fillId="3" borderId="0" xfId="0" applyNumberFormat="1" applyFont="1" applyFill="1" applyBorder="1" applyAlignment="1">
      <alignment horizontal="right"/>
    </xf>
    <xf numFmtId="168" fontId="12" fillId="3" borderId="0" xfId="5" applyNumberFormat="1" applyFont="1" applyFill="1" applyBorder="1" applyAlignment="1">
      <alignment horizontal="right" vertical="center"/>
    </xf>
    <xf numFmtId="3" fontId="12" fillId="3" borderId="5" xfId="5" applyNumberFormat="1" applyFont="1" applyFill="1" applyAlignment="1">
      <alignment horizontal="right" vertical="center"/>
    </xf>
    <xf numFmtId="1" fontId="14" fillId="3" borderId="0" xfId="0" applyNumberFormat="1" applyFont="1" applyAlignment="1">
      <alignment wrapText="1"/>
    </xf>
    <xf numFmtId="0" fontId="14" fillId="3" borderId="0" xfId="0" applyFont="1" applyAlignment="1">
      <alignment wrapText="1"/>
    </xf>
    <xf numFmtId="3" fontId="12" fillId="3" borderId="3" xfId="0" applyNumberFormat="1" applyFont="1" applyFill="1" applyBorder="1"/>
    <xf numFmtId="3" fontId="12" fillId="3" borderId="4" xfId="0" applyNumberFormat="1" applyFont="1" applyFill="1" applyBorder="1"/>
    <xf numFmtId="3" fontId="15" fillId="3" borderId="6" xfId="0" applyNumberFormat="1" applyFont="1" applyFill="1" applyBorder="1"/>
    <xf numFmtId="3" fontId="15" fillId="3" borderId="7" xfId="0" applyNumberFormat="1" applyFont="1" applyFill="1" applyBorder="1"/>
    <xf numFmtId="165" fontId="55" fillId="2" borderId="0" xfId="0" applyNumberFormat="1" applyFont="1" applyFill="1" applyBorder="1"/>
    <xf numFmtId="3" fontId="12" fillId="3" borderId="0" xfId="0" applyNumberFormat="1" applyFont="1" applyFill="1" applyAlignment="1">
      <alignment horizontal="right"/>
    </xf>
    <xf numFmtId="172" fontId="15" fillId="2" borderId="0" xfId="0" applyNumberFormat="1" applyFont="1" applyFill="1" applyBorder="1"/>
    <xf numFmtId="3" fontId="12" fillId="3" borderId="5" xfId="5" applyNumberFormat="1" applyFill="1" applyAlignment="1">
      <alignment horizontal="right" vertical="center"/>
    </xf>
    <xf numFmtId="3" fontId="15" fillId="3" borderId="6" xfId="5" applyNumberFormat="1" applyFont="1" applyFill="1" applyBorder="1" applyAlignment="1"/>
    <xf numFmtId="3" fontId="23" fillId="3" borderId="0" xfId="0" applyNumberFormat="1" applyFont="1" applyFill="1" applyBorder="1"/>
    <xf numFmtId="0" fontId="0" fillId="3" borderId="0" xfId="0" quotePrefix="1" applyFont="1"/>
    <xf numFmtId="3" fontId="12" fillId="0" borderId="5" xfId="5" applyNumberFormat="1">
      <alignment vertical="center"/>
    </xf>
    <xf numFmtId="3" fontId="15" fillId="0" borderId="5" xfId="5" applyNumberFormat="1" applyFont="1">
      <alignment vertical="center"/>
    </xf>
    <xf numFmtId="3" fontId="12" fillId="0" borderId="6" xfId="5" applyNumberFormat="1" applyFill="1" applyBorder="1" applyAlignment="1"/>
    <xf numFmtId="3" fontId="15" fillId="0" borderId="5" xfId="6" applyNumberFormat="1" applyFill="1"/>
    <xf numFmtId="0" fontId="46" fillId="0" borderId="0" xfId="54" applyFont="1"/>
    <xf numFmtId="0" fontId="12" fillId="3" borderId="27" xfId="0" applyFont="1" applyBorder="1"/>
    <xf numFmtId="173" fontId="12" fillId="3" borderId="6" xfId="5" applyNumberFormat="1" applyFill="1" applyBorder="1" applyAlignment="1"/>
    <xf numFmtId="173" fontId="12" fillId="3" borderId="6" xfId="5" applyNumberFormat="1" applyFill="1" applyBorder="1" applyAlignment="1">
      <alignment horizontal="right" vertical="center"/>
    </xf>
    <xf numFmtId="173" fontId="12" fillId="3" borderId="5" xfId="5" applyNumberFormat="1" applyFill="1" applyAlignment="1">
      <alignment horizontal="right" vertical="center"/>
    </xf>
    <xf numFmtId="173" fontId="12" fillId="3" borderId="5" xfId="5" applyNumberFormat="1" applyFill="1" applyAlignment="1">
      <alignment horizontal="right"/>
    </xf>
    <xf numFmtId="3" fontId="12" fillId="3" borderId="5" xfId="5" applyNumberFormat="1" applyFill="1" applyAlignment="1">
      <alignment horizontal="right"/>
    </xf>
    <xf numFmtId="3" fontId="0" fillId="3" borderId="3" xfId="0" applyNumberFormat="1" applyFill="1" applyBorder="1"/>
    <xf numFmtId="3" fontId="0" fillId="3" borderId="6" xfId="0" applyNumberFormat="1" applyFill="1" applyBorder="1"/>
    <xf numFmtId="3" fontId="15" fillId="3" borderId="31" xfId="0" applyNumberFormat="1" applyFont="1" applyBorder="1" applyAlignment="1">
      <alignment horizontal="right"/>
    </xf>
    <xf numFmtId="1" fontId="0" fillId="3" borderId="0" xfId="0" applyNumberFormat="1"/>
    <xf numFmtId="2" fontId="12" fillId="3" borderId="0" xfId="0" applyNumberFormat="1" applyFont="1"/>
    <xf numFmtId="2" fontId="0" fillId="3" borderId="0" xfId="0" applyNumberFormat="1"/>
    <xf numFmtId="1" fontId="18" fillId="0" borderId="0" xfId="6" applyFont="1" applyFill="1" applyBorder="1"/>
    <xf numFmtId="0" fontId="6" fillId="0" borderId="0" xfId="0" applyFont="1" applyFill="1"/>
    <xf numFmtId="3" fontId="12" fillId="0" borderId="6" xfId="5" applyNumberFormat="1" applyFont="1" applyFill="1" applyBorder="1" applyAlignment="1"/>
    <xf numFmtId="0" fontId="81" fillId="2" borderId="0" xfId="7" applyFont="1" applyFill="1"/>
    <xf numFmtId="3" fontId="0" fillId="3" borderId="5" xfId="5" applyNumberFormat="1" applyFont="1" applyFill="1">
      <alignment vertical="center"/>
    </xf>
    <xf numFmtId="3" fontId="0" fillId="3" borderId="5" xfId="5" applyNumberFormat="1" applyFont="1" applyFill="1" applyAlignment="1">
      <alignment horizontal="right" vertical="center"/>
    </xf>
    <xf numFmtId="168" fontId="15" fillId="3" borderId="0" xfId="5" applyNumberFormat="1" applyFont="1" applyFill="1" applyBorder="1" applyAlignment="1">
      <alignment horizontal="right" vertical="center"/>
    </xf>
    <xf numFmtId="3" fontId="15" fillId="2" borderId="0" xfId="0" applyNumberFormat="1" applyFont="1" applyFill="1" applyBorder="1" applyAlignment="1">
      <alignment wrapText="1"/>
    </xf>
    <xf numFmtId="3" fontId="80" fillId="0" borderId="7" xfId="0" applyNumberFormat="1" applyFont="1" applyFill="1" applyBorder="1" applyAlignment="1">
      <alignment horizontal="right"/>
    </xf>
    <xf numFmtId="3" fontId="13" fillId="3" borderId="7" xfId="0" applyNumberFormat="1" applyFont="1" applyFill="1" applyBorder="1" applyAlignment="1">
      <alignment horizontal="right"/>
    </xf>
    <xf numFmtId="0" fontId="12" fillId="26" borderId="0" xfId="0" applyFont="1" applyFill="1"/>
    <xf numFmtId="0" fontId="14" fillId="3" borderId="33" xfId="0" applyFont="1" applyBorder="1" applyAlignment="1">
      <alignment horizontal="right" wrapText="1"/>
    </xf>
    <xf numFmtId="0" fontId="14" fillId="3" borderId="32" xfId="0" applyFont="1" applyBorder="1" applyAlignment="1">
      <alignment horizontal="right" wrapText="1"/>
    </xf>
    <xf numFmtId="0" fontId="14" fillId="3" borderId="36" xfId="0" applyFont="1" applyBorder="1" applyAlignment="1">
      <alignment horizontal="left" vertical="top" wrapText="1"/>
    </xf>
    <xf numFmtId="3" fontId="14" fillId="3" borderId="31" xfId="0" applyNumberFormat="1" applyFont="1" applyBorder="1" applyAlignment="1">
      <alignment horizontal="right" wrapText="1"/>
    </xf>
    <xf numFmtId="0" fontId="14" fillId="3" borderId="31" xfId="0" applyFont="1" applyBorder="1" applyAlignment="1">
      <alignment horizontal="right" wrapText="1"/>
    </xf>
    <xf numFmtId="0" fontId="14" fillId="3" borderId="0" xfId="0" applyFont="1" applyAlignment="1">
      <alignment horizontal="right" wrapText="1"/>
    </xf>
    <xf numFmtId="0" fontId="14" fillId="3" borderId="40" xfId="0" applyFont="1" applyBorder="1" applyAlignment="1">
      <alignment horizontal="left" vertical="top" wrapText="1"/>
    </xf>
    <xf numFmtId="0" fontId="13" fillId="3" borderId="40" xfId="0" applyFont="1" applyBorder="1" applyAlignment="1">
      <alignment horizontal="left" vertical="top" wrapText="1"/>
    </xf>
    <xf numFmtId="3" fontId="13" fillId="3" borderId="31" xfId="0" applyNumberFormat="1" applyFont="1" applyBorder="1" applyAlignment="1">
      <alignment horizontal="right" wrapText="1"/>
    </xf>
    <xf numFmtId="0" fontId="13" fillId="3" borderId="31" xfId="0" applyFont="1" applyBorder="1" applyAlignment="1">
      <alignment horizontal="right" wrapText="1"/>
    </xf>
    <xf numFmtId="0" fontId="13" fillId="3" borderId="0" xfId="0" applyFont="1" applyAlignment="1">
      <alignment horizontal="right" wrapText="1"/>
    </xf>
    <xf numFmtId="0" fontId="13" fillId="0" borderId="0" xfId="0" applyFont="1" applyFill="1" applyAlignment="1">
      <alignment horizontal="left" vertical="top" wrapText="1"/>
    </xf>
    <xf numFmtId="3" fontId="13" fillId="0" borderId="0" xfId="0" applyNumberFormat="1" applyFont="1" applyFill="1" applyAlignment="1">
      <alignment horizontal="right" wrapText="1"/>
    </xf>
    <xf numFmtId="0" fontId="13" fillId="0" borderId="0" xfId="0" applyFont="1" applyFill="1" applyAlignment="1">
      <alignment horizontal="right" wrapText="1"/>
    </xf>
    <xf numFmtId="0" fontId="14" fillId="3" borderId="52" xfId="0" applyFont="1" applyBorder="1" applyAlignment="1">
      <alignment horizontal="center" wrapText="1"/>
    </xf>
    <xf numFmtId="0" fontId="15" fillId="58" borderId="0" xfId="0" applyFont="1" applyFill="1" applyAlignment="1"/>
    <xf numFmtId="0" fontId="0" fillId="58" borderId="0" xfId="0" applyFill="1" applyAlignment="1"/>
    <xf numFmtId="0" fontId="46" fillId="58" borderId="0" xfId="54" applyFill="1" applyAlignment="1"/>
    <xf numFmtId="0" fontId="12" fillId="58" borderId="0" xfId="0" applyFont="1" applyFill="1" applyAlignment="1"/>
    <xf numFmtId="0" fontId="12" fillId="0" borderId="0" xfId="3" applyFont="1" applyBorder="1">
      <alignment horizontal="left"/>
    </xf>
    <xf numFmtId="0" fontId="15" fillId="2" borderId="37" xfId="3" applyFont="1" applyFill="1" applyBorder="1" applyAlignment="1">
      <alignment horizontal="center" vertical="top"/>
    </xf>
    <xf numFmtId="0" fontId="15" fillId="2" borderId="38" xfId="3" applyFont="1" applyFill="1" applyBorder="1" applyAlignment="1">
      <alignment horizontal="center" vertical="top"/>
    </xf>
    <xf numFmtId="0" fontId="15" fillId="2" borderId="35" xfId="3" applyFont="1" applyFill="1" applyBorder="1" applyAlignment="1">
      <alignment horizontal="center"/>
    </xf>
    <xf numFmtId="0" fontId="15" fillId="2" borderId="39" xfId="3" applyFont="1" applyFill="1" applyBorder="1" applyAlignment="1">
      <alignment horizontal="center"/>
    </xf>
    <xf numFmtId="0" fontId="15" fillId="2" borderId="36" xfId="3" applyFont="1" applyFill="1" applyBorder="1" applyAlignment="1">
      <alignment horizontal="center"/>
    </xf>
    <xf numFmtId="0" fontId="15" fillId="2" borderId="35" xfId="3" applyFont="1" applyFill="1" applyBorder="1" applyAlignment="1">
      <alignment horizontal="center" vertical="top"/>
    </xf>
    <xf numFmtId="0" fontId="15" fillId="2" borderId="39" xfId="3" applyFont="1" applyFill="1" applyBorder="1" applyAlignment="1">
      <alignment horizontal="center" vertical="top"/>
    </xf>
    <xf numFmtId="0" fontId="18" fillId="2" borderId="0" xfId="0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center" vertical="center"/>
    </xf>
    <xf numFmtId="0" fontId="10" fillId="2" borderId="11" xfId="4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wrapText="1"/>
    </xf>
    <xf numFmtId="0" fontId="10" fillId="2" borderId="2" xfId="4" applyFont="1" applyFill="1" applyBorder="1" applyAlignment="1">
      <alignment horizontal="center" wrapText="1"/>
    </xf>
    <xf numFmtId="0" fontId="10" fillId="2" borderId="13" xfId="4" applyFont="1" applyFill="1" applyBorder="1" applyAlignment="1">
      <alignment horizontal="center" wrapText="1"/>
    </xf>
    <xf numFmtId="0" fontId="10" fillId="2" borderId="7" xfId="4" applyFont="1" applyFill="1" applyBorder="1" applyAlignment="1">
      <alignment horizontal="center" wrapText="1"/>
    </xf>
    <xf numFmtId="0" fontId="10" fillId="2" borderId="0" xfId="4" applyFont="1" applyFill="1" applyBorder="1" applyAlignment="1">
      <alignment horizontal="center" wrapText="1"/>
    </xf>
    <xf numFmtId="0" fontId="10" fillId="2" borderId="4" xfId="4" applyFill="1" applyBorder="1" applyAlignment="1">
      <alignment horizontal="center" vertical="top" wrapText="1"/>
    </xf>
    <xf numFmtId="0" fontId="10" fillId="2" borderId="13" xfId="4" applyFill="1" applyBorder="1" applyAlignment="1">
      <alignment horizontal="center" vertical="top" wrapText="1"/>
    </xf>
    <xf numFmtId="0" fontId="10" fillId="2" borderId="2" xfId="4" applyFill="1" applyBorder="1" applyAlignment="1">
      <alignment horizontal="center" vertical="top" wrapText="1"/>
    </xf>
    <xf numFmtId="0" fontId="15" fillId="2" borderId="3" xfId="3" applyFont="1" applyFill="1" applyBorder="1" applyAlignment="1">
      <alignment horizontal="center" vertical="top"/>
    </xf>
    <xf numFmtId="0" fontId="15" fillId="2" borderId="6" xfId="3" applyFont="1" applyFill="1" applyBorder="1" applyAlignment="1">
      <alignment horizontal="center" vertical="top"/>
    </xf>
    <xf numFmtId="0" fontId="15" fillId="2" borderId="9" xfId="3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0" fillId="2" borderId="4" xfId="4" applyFont="1" applyFill="1" applyBorder="1" applyAlignment="1">
      <alignment horizontal="right" vertical="top" wrapText="1"/>
    </xf>
    <xf numFmtId="0" fontId="10" fillId="2" borderId="7" xfId="4" applyFont="1" applyFill="1" applyBorder="1" applyAlignment="1">
      <alignment horizontal="right" vertical="top" wrapText="1"/>
    </xf>
    <xf numFmtId="0" fontId="10" fillId="2" borderId="10" xfId="4" applyFont="1" applyFill="1" applyBorder="1" applyAlignment="1">
      <alignment horizontal="right" vertical="top" wrapText="1"/>
    </xf>
    <xf numFmtId="0" fontId="10" fillId="2" borderId="12" xfId="4" applyFont="1" applyFill="1" applyBorder="1" applyAlignment="1">
      <alignment horizontal="center" vertical="top" wrapText="1"/>
    </xf>
    <xf numFmtId="0" fontId="10" fillId="2" borderId="14" xfId="4" applyFont="1" applyFill="1" applyBorder="1" applyAlignment="1">
      <alignment horizontal="center" vertical="top" wrapText="1"/>
    </xf>
    <xf numFmtId="0" fontId="10" fillId="2" borderId="12" xfId="4" applyFill="1" applyBorder="1" applyAlignment="1">
      <alignment horizontal="center" vertical="top"/>
    </xf>
    <xf numFmtId="0" fontId="10" fillId="2" borderId="14" xfId="4" applyFill="1" applyBorder="1" applyAlignment="1">
      <alignment horizontal="center" vertical="top"/>
    </xf>
    <xf numFmtId="0" fontId="10" fillId="2" borderId="11" xfId="4" applyFill="1" applyBorder="1" applyAlignment="1">
      <alignment horizontal="center" vertical="top"/>
    </xf>
    <xf numFmtId="0" fontId="14" fillId="3" borderId="36" xfId="0" applyFont="1" applyBorder="1" applyAlignment="1">
      <alignment horizontal="left" wrapText="1"/>
    </xf>
    <xf numFmtId="0" fontId="14" fillId="3" borderId="43" xfId="0" applyFont="1" applyBorder="1" applyAlignment="1">
      <alignment horizontal="left" wrapText="1"/>
    </xf>
    <xf numFmtId="0" fontId="14" fillId="3" borderId="32" xfId="0" applyFont="1" applyBorder="1" applyAlignment="1">
      <alignment horizontal="center" wrapText="1"/>
    </xf>
    <xf numFmtId="0" fontId="14" fillId="3" borderId="62" xfId="0" applyFont="1" applyBorder="1" applyAlignment="1">
      <alignment horizontal="center" wrapText="1"/>
    </xf>
    <xf numFmtId="0" fontId="14" fillId="3" borderId="52" xfId="0" applyFont="1" applyBorder="1" applyAlignment="1">
      <alignment horizontal="center" wrapText="1"/>
    </xf>
    <xf numFmtId="0" fontId="14" fillId="3" borderId="62" xfId="0" applyFont="1" applyBorder="1" applyAlignment="1">
      <alignment horizontal="right" wrapText="1"/>
    </xf>
    <xf numFmtId="3" fontId="12" fillId="3" borderId="6" xfId="5" applyNumberFormat="1" applyFill="1" applyBorder="1" applyAlignment="1">
      <alignment horizontal="right"/>
    </xf>
    <xf numFmtId="173" fontId="12" fillId="3" borderId="6" xfId="5" applyNumberFormat="1" applyFill="1" applyBorder="1" applyAlignment="1">
      <alignment horizontal="right"/>
    </xf>
  </cellXfs>
  <cellStyles count="293">
    <cellStyle name="1. Tabell nr" xfId="2" xr:uid="{00000000-0005-0000-0000-000000000000}"/>
    <cellStyle name="2. Tabell-tittel" xfId="3" xr:uid="{00000000-0005-0000-0000-000001000000}"/>
    <cellStyle name="20 % – uthevingsfarge 1" xfId="72" builtinId="30" customBuiltin="1"/>
    <cellStyle name="20 % – uthevingsfarge 1 10" xfId="268" xr:uid="{E01E0C54-210D-4323-AF7D-8141D581E947}"/>
    <cellStyle name="20 % - uthevingsfarge 1 2" xfId="99" xr:uid="{00000000-0005-0000-0000-000003000000}"/>
    <cellStyle name="20 % – uthevingsfarge 1 2" xfId="171" xr:uid="{423D1973-D6D7-4D20-8427-70209AC7F73A}"/>
    <cellStyle name="20 % - uthevingsfarge 1 2 2" xfId="127" xr:uid="{00000000-0005-0000-0000-000004000000}"/>
    <cellStyle name="20 % - uthevingsfarge 1 3" xfId="141" xr:uid="{00000000-0005-0000-0000-000005000000}"/>
    <cellStyle name="20 % – uthevingsfarge 1 3" xfId="209" xr:uid="{161FF6B1-1774-458B-8318-73DA147A691B}"/>
    <cellStyle name="20 % - uthevingsfarge 1 4" xfId="113" xr:uid="{00000000-0005-0000-0000-000006000000}"/>
    <cellStyle name="20 % – uthevingsfarge 1 4" xfId="207" xr:uid="{FF742D95-2BE3-4609-B7D9-CBFE37DA22D4}"/>
    <cellStyle name="20 % – uthevingsfarge 1 5" xfId="196" xr:uid="{5773663E-7B42-492B-9118-27E862FED4AD}"/>
    <cellStyle name="20 % – uthevingsfarge 1 6" xfId="226" xr:uid="{63215A5D-77DC-4E68-B57F-EF7932B1CC6F}"/>
    <cellStyle name="20 % – uthevingsfarge 1 7" xfId="238" xr:uid="{1B275C27-2989-4BA5-9836-7DE2CD592129}"/>
    <cellStyle name="20 % – uthevingsfarge 1 8" xfId="249" xr:uid="{39D16256-6458-494B-A53B-AD2A5CB679A6}"/>
    <cellStyle name="20 % – uthevingsfarge 1 9" xfId="259" xr:uid="{B964E280-4CF5-4CE3-9AB2-4036C0B7EFB0}"/>
    <cellStyle name="20 % – uthevingsfarge 2" xfId="76" builtinId="34" customBuiltin="1"/>
    <cellStyle name="20 % – uthevingsfarge 2 10" xfId="255" xr:uid="{427C7818-9B67-484C-BA62-B804F061BD2A}"/>
    <cellStyle name="20 % - uthevingsfarge 2 2" xfId="101" xr:uid="{00000000-0005-0000-0000-000008000000}"/>
    <cellStyle name="20 % – uthevingsfarge 2 2" xfId="174" xr:uid="{FD8DD683-FB4A-424F-A865-3B11049C8AAA}"/>
    <cellStyle name="20 % - uthevingsfarge 2 2 2" xfId="129" xr:uid="{00000000-0005-0000-0000-000009000000}"/>
    <cellStyle name="20 % - uthevingsfarge 2 3" xfId="143" xr:uid="{00000000-0005-0000-0000-00000A000000}"/>
    <cellStyle name="20 % – uthevingsfarge 2 3" xfId="212" xr:uid="{CE030B6E-5189-46BA-8607-4F7FD7AA69F5}"/>
    <cellStyle name="20 % - uthevingsfarge 2 4" xfId="115" xr:uid="{00000000-0005-0000-0000-00000B000000}"/>
    <cellStyle name="20 % – uthevingsfarge 2 4" xfId="225" xr:uid="{0FAF73C5-EBFC-435A-96DA-6607C243990D}"/>
    <cellStyle name="20 % – uthevingsfarge 2 5" xfId="198" xr:uid="{23365315-5BDE-4A60-A1A7-AF662D14604D}"/>
    <cellStyle name="20 % – uthevingsfarge 2 6" xfId="215" xr:uid="{9788FA0B-13D3-49FB-94BF-783ECFC0F68C}"/>
    <cellStyle name="20 % – uthevingsfarge 2 7" xfId="214" xr:uid="{4EC72D6B-5534-4B99-891D-42ADDE4654BC}"/>
    <cellStyle name="20 % – uthevingsfarge 2 8" xfId="234" xr:uid="{54600A1B-54C9-4A1B-86C7-3FE3B6E78359}"/>
    <cellStyle name="20 % – uthevingsfarge 2 9" xfId="245" xr:uid="{DFE39ABC-68CE-4818-8236-F4D3EC3F446A}"/>
    <cellStyle name="20 % – uthevingsfarge 3" xfId="80" builtinId="38" customBuiltin="1"/>
    <cellStyle name="20 % – uthevingsfarge 3 10" xfId="201" xr:uid="{FEB20C51-4E4F-457F-85C3-5309F657DF60}"/>
    <cellStyle name="20 % - uthevingsfarge 3 2" xfId="103" xr:uid="{00000000-0005-0000-0000-00000D000000}"/>
    <cellStyle name="20 % – uthevingsfarge 3 2" xfId="177" xr:uid="{0BF9FCA7-96B7-4F46-B2BB-1445CBBF3801}"/>
    <cellStyle name="20 % - uthevingsfarge 3 2 2" xfId="131" xr:uid="{00000000-0005-0000-0000-00000E000000}"/>
    <cellStyle name="20 % - uthevingsfarge 3 3" xfId="145" xr:uid="{00000000-0005-0000-0000-00000F000000}"/>
    <cellStyle name="20 % – uthevingsfarge 3 3" xfId="216" xr:uid="{9F62E949-9C0C-48B2-BCE5-D0A64A6C1BE3}"/>
    <cellStyle name="20 % - uthevingsfarge 3 4" xfId="117" xr:uid="{00000000-0005-0000-0000-000010000000}"/>
    <cellStyle name="20 % – uthevingsfarge 3 4" xfId="211" xr:uid="{16541493-3681-48A9-81C9-D03522AA5536}"/>
    <cellStyle name="20 % – uthevingsfarge 3 5" xfId="230" xr:uid="{8D44DACA-0A41-40CA-B856-B8D1EC6096FF}"/>
    <cellStyle name="20 % – uthevingsfarge 3 6" xfId="202" xr:uid="{27197601-5104-4597-B366-7A4C38A730BC}"/>
    <cellStyle name="20 % – uthevingsfarge 3 7" xfId="203" xr:uid="{949B1441-8243-4013-9F8B-34FABDE86CC7}"/>
    <cellStyle name="20 % – uthevingsfarge 3 8" xfId="204" xr:uid="{238D3E30-7523-4227-A198-E152070FED43}"/>
    <cellStyle name="20 % – uthevingsfarge 3 9" xfId="205" xr:uid="{A29EBF82-4498-4ABA-A9C2-08E0B0D3F0F3}"/>
    <cellStyle name="20 % – uthevingsfarge 4" xfId="84" builtinId="42" customBuiltin="1"/>
    <cellStyle name="20 % – uthevingsfarge 4 10" xfId="287" xr:uid="{276944D4-2BB5-4BC1-8CF0-55D34BCB86E8}"/>
    <cellStyle name="20 % - uthevingsfarge 4 2" xfId="105" xr:uid="{00000000-0005-0000-0000-000012000000}"/>
    <cellStyle name="20 % – uthevingsfarge 4 2" xfId="180" xr:uid="{50B3FEBC-0121-43FA-990E-0D2253FB32E1}"/>
    <cellStyle name="20 % - uthevingsfarge 4 2 2" xfId="133" xr:uid="{00000000-0005-0000-0000-000013000000}"/>
    <cellStyle name="20 % - uthevingsfarge 4 3" xfId="147" xr:uid="{00000000-0005-0000-0000-000014000000}"/>
    <cellStyle name="20 % – uthevingsfarge 4 3" xfId="220" xr:uid="{D148B371-F093-43F3-AD6E-81BB5F88BA0A}"/>
    <cellStyle name="20 % - uthevingsfarge 4 4" xfId="119" xr:uid="{00000000-0005-0000-0000-000015000000}"/>
    <cellStyle name="20 % – uthevingsfarge 4 4" xfId="232" xr:uid="{8BAFF0E9-2EED-43E3-8087-22C2078D4E57}"/>
    <cellStyle name="20 % – uthevingsfarge 4 5" xfId="243" xr:uid="{EC974465-1DED-4145-B2D1-FDFE00107FD1}"/>
    <cellStyle name="20 % – uthevingsfarge 4 6" xfId="253" xr:uid="{073A556F-28E3-4630-B8B7-73C8BF304D73}"/>
    <cellStyle name="20 % – uthevingsfarge 4 7" xfId="263" xr:uid="{9D4A35F1-6D55-4DB4-A551-68D77C77A875}"/>
    <cellStyle name="20 % – uthevingsfarge 4 8" xfId="272" xr:uid="{B8E2E47D-0630-4B25-9480-9B60E6F0F9A8}"/>
    <cellStyle name="20 % – uthevingsfarge 4 9" xfId="280" xr:uid="{0592228F-CE0B-4405-9539-972BFA0B775C}"/>
    <cellStyle name="20 % – uthevingsfarge 5" xfId="88" builtinId="46" customBuiltin="1"/>
    <cellStyle name="20 % – uthevingsfarge 5 10" xfId="289" xr:uid="{77AA4B64-6A9D-4E98-9D3D-BFD9A93C74C5}"/>
    <cellStyle name="20 % - uthevingsfarge 5 2" xfId="107" xr:uid="{00000000-0005-0000-0000-000017000000}"/>
    <cellStyle name="20 % – uthevingsfarge 5 2" xfId="183" xr:uid="{4CFB609D-3127-4981-94EC-A360213BFF1A}"/>
    <cellStyle name="20 % - uthevingsfarge 5 2 2" xfId="135" xr:uid="{00000000-0005-0000-0000-000018000000}"/>
    <cellStyle name="20 % - uthevingsfarge 5 3" xfId="149" xr:uid="{00000000-0005-0000-0000-000019000000}"/>
    <cellStyle name="20 % – uthevingsfarge 5 3" xfId="223" xr:uid="{7C1F020D-4D5E-4F9D-893F-2EED3DDA0A8A}"/>
    <cellStyle name="20 % - uthevingsfarge 5 4" xfId="121" xr:uid="{00000000-0005-0000-0000-00001A000000}"/>
    <cellStyle name="20 % – uthevingsfarge 5 4" xfId="235" xr:uid="{7361D162-F331-4882-82BD-E01046AE80B7}"/>
    <cellStyle name="20 % – uthevingsfarge 5 5" xfId="246" xr:uid="{9D18D9AD-7656-4B36-B9F8-3AF8130DC835}"/>
    <cellStyle name="20 % – uthevingsfarge 5 6" xfId="256" xr:uid="{0453E72E-7178-4F0E-B58C-C26676593E6D}"/>
    <cellStyle name="20 % – uthevingsfarge 5 7" xfId="265" xr:uid="{0C74BEBF-8D33-4499-A2BB-74186F9DEE42}"/>
    <cellStyle name="20 % – uthevingsfarge 5 8" xfId="274" xr:uid="{4525DA9C-EDED-41DB-AF0E-8AB054359210}"/>
    <cellStyle name="20 % – uthevingsfarge 5 9" xfId="282" xr:uid="{9FD82EE9-F7E5-46B6-A9F1-F27D52465D70}"/>
    <cellStyle name="20 % – uthevingsfarge 6" xfId="92" builtinId="50" customBuiltin="1"/>
    <cellStyle name="20 % – uthevingsfarge 6 10" xfId="291" xr:uid="{25D3F88D-C099-408F-99CF-4E674C6E5EDB}"/>
    <cellStyle name="20 % - uthevingsfarge 6 2" xfId="109" xr:uid="{00000000-0005-0000-0000-00001C000000}"/>
    <cellStyle name="20 % – uthevingsfarge 6 2" xfId="186" xr:uid="{13BBC517-5ABB-41A5-9F0C-B626B7A9362C}"/>
    <cellStyle name="20 % - uthevingsfarge 6 2 2" xfId="137" xr:uid="{00000000-0005-0000-0000-00001D000000}"/>
    <cellStyle name="20 % - uthevingsfarge 6 3" xfId="151" xr:uid="{00000000-0005-0000-0000-00001E000000}"/>
    <cellStyle name="20 % – uthevingsfarge 6 3" xfId="227" xr:uid="{4565B288-0B47-48CE-9F97-7DF765CC6097}"/>
    <cellStyle name="20 % - uthevingsfarge 6 4" xfId="123" xr:uid="{00000000-0005-0000-0000-00001F000000}"/>
    <cellStyle name="20 % – uthevingsfarge 6 4" xfId="239" xr:uid="{B43A6AC0-7C5F-4515-977D-8A1D5B96125A}"/>
    <cellStyle name="20 % – uthevingsfarge 6 5" xfId="250" xr:uid="{92797E92-1452-43B1-9DE4-546B9CC4A8DF}"/>
    <cellStyle name="20 % – uthevingsfarge 6 6" xfId="260" xr:uid="{199D3157-A9CE-400C-942C-1EE3A7BC6987}"/>
    <cellStyle name="20 % – uthevingsfarge 6 7" xfId="269" xr:uid="{91E94204-CFE6-40E9-B4F5-1AE204668533}"/>
    <cellStyle name="20 % – uthevingsfarge 6 8" xfId="277" xr:uid="{9D7E5EBE-A4CB-492B-ACC5-C2C54B0428F0}"/>
    <cellStyle name="20 % – uthevingsfarge 6 9" xfId="284" xr:uid="{0CC93647-2F71-4EF1-90FA-719904CCEB97}"/>
    <cellStyle name="20% - Accent1" xfId="12" xr:uid="{00000000-0005-0000-0000-000020000000}"/>
    <cellStyle name="20% - Accent2" xfId="13" xr:uid="{00000000-0005-0000-0000-000021000000}"/>
    <cellStyle name="20% - Accent3" xfId="14" xr:uid="{00000000-0005-0000-0000-000022000000}"/>
    <cellStyle name="20% - Accent4" xfId="15" xr:uid="{00000000-0005-0000-0000-000023000000}"/>
    <cellStyle name="20% - Accent5" xfId="16" xr:uid="{00000000-0005-0000-0000-000024000000}"/>
    <cellStyle name="20% - Accent6" xfId="17" xr:uid="{00000000-0005-0000-0000-000025000000}"/>
    <cellStyle name="20% - uthevingsfarge 1 2" xfId="153" xr:uid="{00000000-0005-0000-0000-000026000000}"/>
    <cellStyle name="20% - uthevingsfarge 2 2" xfId="154" xr:uid="{00000000-0005-0000-0000-000027000000}"/>
    <cellStyle name="20% - uthevingsfarge 3 2" xfId="155" xr:uid="{00000000-0005-0000-0000-000028000000}"/>
    <cellStyle name="20% - uthevingsfarge 4 2" xfId="156" xr:uid="{00000000-0005-0000-0000-000029000000}"/>
    <cellStyle name="20% - uthevingsfarge 5 2" xfId="157" xr:uid="{00000000-0005-0000-0000-00002A000000}"/>
    <cellStyle name="20% - uthevingsfarge 6 2" xfId="158" xr:uid="{00000000-0005-0000-0000-00002B000000}"/>
    <cellStyle name="3. Tabell-hode" xfId="4" xr:uid="{00000000-0005-0000-0000-00002C000000}"/>
    <cellStyle name="4. Tabell-kropp" xfId="5" xr:uid="{00000000-0005-0000-0000-00002D000000}"/>
    <cellStyle name="40 % – uthevingsfarge 1" xfId="73" builtinId="31" customBuiltin="1"/>
    <cellStyle name="40 % – uthevingsfarge 1 10" xfId="242" xr:uid="{799F40DF-D853-4B99-8E3E-0C439CBD2190}"/>
    <cellStyle name="40 % - uthevingsfarge 1 2" xfId="100" xr:uid="{00000000-0005-0000-0000-00002F000000}"/>
    <cellStyle name="40 % – uthevingsfarge 1 2" xfId="172" xr:uid="{A77F262B-0D69-487C-BFA6-BAE0C0C5337E}"/>
    <cellStyle name="40 % - uthevingsfarge 1 2 2" xfId="128" xr:uid="{00000000-0005-0000-0000-000030000000}"/>
    <cellStyle name="40 % - uthevingsfarge 1 3" xfId="142" xr:uid="{00000000-0005-0000-0000-000031000000}"/>
    <cellStyle name="40 % – uthevingsfarge 1 3" xfId="210" xr:uid="{54006EF3-AFD1-4C82-B48D-1CF43BAE0C9B}"/>
    <cellStyle name="40 % - uthevingsfarge 1 4" xfId="114" xr:uid="{00000000-0005-0000-0000-000032000000}"/>
    <cellStyle name="40 % – uthevingsfarge 1 4" xfId="200" xr:uid="{0F0B2498-EDB0-4F4B-A946-CF1A86BBAE43}"/>
    <cellStyle name="40 % – uthevingsfarge 1 5" xfId="208" xr:uid="{CCEF2010-5990-4BD3-B04A-B51AEA803D3B}"/>
    <cellStyle name="40 % – uthevingsfarge 1 6" xfId="199" xr:uid="{CCAB69D6-8EE2-415E-89CF-68C635F1A816}"/>
    <cellStyle name="40 % – uthevingsfarge 1 7" xfId="197" xr:uid="{8CE9CC68-B500-484B-ADA0-6C6F516D16C0}"/>
    <cellStyle name="40 % – uthevingsfarge 1 8" xfId="219" xr:uid="{3669FA87-D286-4CE4-A685-C4F6892DCC25}"/>
    <cellStyle name="40 % – uthevingsfarge 1 9" xfId="231" xr:uid="{1910DB04-C04D-43D1-A9E9-CB6BA674766C}"/>
    <cellStyle name="40 % – uthevingsfarge 2" xfId="77" builtinId="35" customBuiltin="1"/>
    <cellStyle name="40 % – uthevingsfarge 2 10" xfId="286" xr:uid="{28474C4A-F742-4FF3-B07C-38215E57F007}"/>
    <cellStyle name="40 % - uthevingsfarge 2 2" xfId="102" xr:uid="{00000000-0005-0000-0000-000034000000}"/>
    <cellStyle name="40 % – uthevingsfarge 2 2" xfId="175" xr:uid="{2927BAFE-355A-436C-AD22-4261C90FEB7F}"/>
    <cellStyle name="40 % - uthevingsfarge 2 2 2" xfId="130" xr:uid="{00000000-0005-0000-0000-000035000000}"/>
    <cellStyle name="40 % - uthevingsfarge 2 3" xfId="144" xr:uid="{00000000-0005-0000-0000-000036000000}"/>
    <cellStyle name="40 % – uthevingsfarge 2 3" xfId="213" xr:uid="{57BBA89C-83C6-44D8-B3E6-F101B2BD7F05}"/>
    <cellStyle name="40 % - uthevingsfarge 2 4" xfId="116" xr:uid="{00000000-0005-0000-0000-000037000000}"/>
    <cellStyle name="40 % – uthevingsfarge 2 4" xfId="222" xr:uid="{AD43F186-CB67-407C-9436-866BF12F0D68}"/>
    <cellStyle name="40 % – uthevingsfarge 2 5" xfId="241" xr:uid="{8406CF32-3F7E-43E7-9E43-981EB2E4600D}"/>
    <cellStyle name="40 % – uthevingsfarge 2 6" xfId="252" xr:uid="{A1B4419C-8A8A-4CBA-A30F-E6322E07ABE0}"/>
    <cellStyle name="40 % – uthevingsfarge 2 7" xfId="262" xr:uid="{1B14B967-8A02-4498-919D-9095B22FD69A}"/>
    <cellStyle name="40 % – uthevingsfarge 2 8" xfId="271" xr:uid="{2DF634B1-0AEC-4474-855C-7062E199498B}"/>
    <cellStyle name="40 % – uthevingsfarge 2 9" xfId="279" xr:uid="{CE84F80C-0DE1-4040-9882-858E884A4C26}"/>
    <cellStyle name="40 % – uthevingsfarge 3" xfId="81" builtinId="39" customBuiltin="1"/>
    <cellStyle name="40 % – uthevingsfarge 3 10" xfId="276" xr:uid="{7E4B0978-267A-45A7-80AB-2E2BD48525A2}"/>
    <cellStyle name="40 % - uthevingsfarge 3 2" xfId="104" xr:uid="{00000000-0005-0000-0000-000039000000}"/>
    <cellStyle name="40 % – uthevingsfarge 3 2" xfId="178" xr:uid="{BA75DCD4-8959-4608-8267-6011CF68338C}"/>
    <cellStyle name="40 % - uthevingsfarge 3 2 2" xfId="132" xr:uid="{00000000-0005-0000-0000-00003A000000}"/>
    <cellStyle name="40 % - uthevingsfarge 3 3" xfId="146" xr:uid="{00000000-0005-0000-0000-00003B000000}"/>
    <cellStyle name="40 % – uthevingsfarge 3 3" xfId="217" xr:uid="{034AC9DD-9C83-4F67-B7CF-6E1C7351FDA2}"/>
    <cellStyle name="40 % - uthevingsfarge 3 4" xfId="118" xr:uid="{00000000-0005-0000-0000-00003C000000}"/>
    <cellStyle name="40 % – uthevingsfarge 3 4" xfId="229" xr:uid="{FF30B57B-9B56-45F2-BC84-FCCA635EDC47}"/>
    <cellStyle name="40 % – uthevingsfarge 3 5" xfId="218" xr:uid="{145555BE-1561-49C7-86C3-5418B5353186}"/>
    <cellStyle name="40 % – uthevingsfarge 3 6" xfId="237" xr:uid="{17A3B6DE-F8D0-468B-86E9-F1E88B4C33A0}"/>
    <cellStyle name="40 % – uthevingsfarge 3 7" xfId="248" xr:uid="{BD019E00-DC53-43FF-AA7F-06F02BC778BD}"/>
    <cellStyle name="40 % – uthevingsfarge 3 8" xfId="258" xr:uid="{DEF7B3F3-AEA2-4B54-9973-E79262A0632B}"/>
    <cellStyle name="40 % – uthevingsfarge 3 9" xfId="267" xr:uid="{ED1D899D-D189-46C0-9136-1C3FF9F06DC3}"/>
    <cellStyle name="40 % – uthevingsfarge 4" xfId="85" builtinId="43" customBuiltin="1"/>
    <cellStyle name="40 % – uthevingsfarge 4 10" xfId="288" xr:uid="{224659BF-1C39-47BC-B858-BE906A296E92}"/>
    <cellStyle name="40 % - uthevingsfarge 4 2" xfId="106" xr:uid="{00000000-0005-0000-0000-00003E000000}"/>
    <cellStyle name="40 % – uthevingsfarge 4 2" xfId="181" xr:uid="{2F26186E-98D8-4944-A3E3-6F3F42F55B7E}"/>
    <cellStyle name="40 % - uthevingsfarge 4 2 2" xfId="134" xr:uid="{00000000-0005-0000-0000-00003F000000}"/>
    <cellStyle name="40 % - uthevingsfarge 4 3" xfId="148" xr:uid="{00000000-0005-0000-0000-000040000000}"/>
    <cellStyle name="40 % – uthevingsfarge 4 3" xfId="221" xr:uid="{534D8700-F096-4C86-9C2B-EAC2AD3EF3BC}"/>
    <cellStyle name="40 % - uthevingsfarge 4 4" xfId="120" xr:uid="{00000000-0005-0000-0000-000041000000}"/>
    <cellStyle name="40 % – uthevingsfarge 4 4" xfId="233" xr:uid="{7C43974B-AAE6-4A6E-A06E-D2049881F99B}"/>
    <cellStyle name="40 % – uthevingsfarge 4 5" xfId="244" xr:uid="{85319B12-086E-4D4E-ADD5-59087A4806FC}"/>
    <cellStyle name="40 % – uthevingsfarge 4 6" xfId="254" xr:uid="{7A258B64-5B75-4ACC-9025-9F8D394FAF06}"/>
    <cellStyle name="40 % – uthevingsfarge 4 7" xfId="264" xr:uid="{2688372F-7365-4382-B20D-4EAA88A0712E}"/>
    <cellStyle name="40 % – uthevingsfarge 4 8" xfId="273" xr:uid="{3F55AB7A-C949-4285-8307-6FF2F22ACE8D}"/>
    <cellStyle name="40 % – uthevingsfarge 4 9" xfId="281" xr:uid="{33638C02-0FCF-48A2-855B-DE4CB11226A6}"/>
    <cellStyle name="40 % – uthevingsfarge 5" xfId="89" builtinId="47" customBuiltin="1"/>
    <cellStyle name="40 % – uthevingsfarge 5 10" xfId="290" xr:uid="{81A615DB-0BA8-4184-A1DE-E42C81A53968}"/>
    <cellStyle name="40 % - uthevingsfarge 5 2" xfId="108" xr:uid="{00000000-0005-0000-0000-000043000000}"/>
    <cellStyle name="40 % – uthevingsfarge 5 2" xfId="184" xr:uid="{4BC37BE2-A672-4EC7-8FD1-5A92CCE18810}"/>
    <cellStyle name="40 % - uthevingsfarge 5 2 2" xfId="136" xr:uid="{00000000-0005-0000-0000-000044000000}"/>
    <cellStyle name="40 % - uthevingsfarge 5 3" xfId="150" xr:uid="{00000000-0005-0000-0000-000045000000}"/>
    <cellStyle name="40 % – uthevingsfarge 5 3" xfId="224" xr:uid="{EC02A63E-21BC-479E-B248-907447F6CB41}"/>
    <cellStyle name="40 % - uthevingsfarge 5 4" xfId="122" xr:uid="{00000000-0005-0000-0000-000046000000}"/>
    <cellStyle name="40 % – uthevingsfarge 5 4" xfId="236" xr:uid="{2B88AB71-D587-4EF6-B8B7-8A49AC6F08AA}"/>
    <cellStyle name="40 % – uthevingsfarge 5 5" xfId="247" xr:uid="{B7FA9603-F107-4E75-BC44-1AEAF0065EC7}"/>
    <cellStyle name="40 % – uthevingsfarge 5 6" xfId="257" xr:uid="{212ED01C-741F-4D0F-8E54-0B5824909BD2}"/>
    <cellStyle name="40 % – uthevingsfarge 5 7" xfId="266" xr:uid="{DB0E4BF8-2A36-4887-BAAD-F73FC22BE122}"/>
    <cellStyle name="40 % – uthevingsfarge 5 8" xfId="275" xr:uid="{13764FEB-CC0D-4245-B52E-F97611E4C1D2}"/>
    <cellStyle name="40 % – uthevingsfarge 5 9" xfId="283" xr:uid="{68154D4F-79BC-406A-B15D-C706604D32C6}"/>
    <cellStyle name="40 % – uthevingsfarge 6" xfId="93" builtinId="51" customBuiltin="1"/>
    <cellStyle name="40 % – uthevingsfarge 6 10" xfId="292" xr:uid="{4D33EBA3-4592-4307-81E6-921C3C96DA0F}"/>
    <cellStyle name="40 % - uthevingsfarge 6 2" xfId="110" xr:uid="{00000000-0005-0000-0000-000048000000}"/>
    <cellStyle name="40 % – uthevingsfarge 6 2" xfId="187" xr:uid="{CA7801B8-948C-4629-8FD4-08F47F1D8D64}"/>
    <cellStyle name="40 % - uthevingsfarge 6 2 2" xfId="138" xr:uid="{00000000-0005-0000-0000-000049000000}"/>
    <cellStyle name="40 % - uthevingsfarge 6 3" xfId="152" xr:uid="{00000000-0005-0000-0000-00004A000000}"/>
    <cellStyle name="40 % – uthevingsfarge 6 3" xfId="228" xr:uid="{31C2403D-C6B9-4A71-8B14-6E3BE3CEFEFB}"/>
    <cellStyle name="40 % - uthevingsfarge 6 4" xfId="124" xr:uid="{00000000-0005-0000-0000-00004B000000}"/>
    <cellStyle name="40 % – uthevingsfarge 6 4" xfId="240" xr:uid="{2FEC2385-F728-463C-A1B7-05FD5AA2247B}"/>
    <cellStyle name="40 % – uthevingsfarge 6 5" xfId="251" xr:uid="{69874B57-4183-42FC-BCBC-4A2B3BA3FB2B}"/>
    <cellStyle name="40 % – uthevingsfarge 6 6" xfId="261" xr:uid="{90948B43-FBF5-4B35-AF29-4914578B5117}"/>
    <cellStyle name="40 % – uthevingsfarge 6 7" xfId="270" xr:uid="{0960FABA-C1EA-4BE3-8565-D1A531A887E1}"/>
    <cellStyle name="40 % – uthevingsfarge 6 8" xfId="278" xr:uid="{E5A33DBD-FF95-46EA-B81A-F0B717B5DAB5}"/>
    <cellStyle name="40 % – uthevingsfarge 6 9" xfId="285" xr:uid="{B254A608-2C3B-43DE-BB96-3D0FFFE0F726}"/>
    <cellStyle name="40% - Accent1" xfId="18" xr:uid="{00000000-0005-0000-0000-00004C000000}"/>
    <cellStyle name="40% - Accent2" xfId="19" xr:uid="{00000000-0005-0000-0000-00004D000000}"/>
    <cellStyle name="40% - Accent3" xfId="20" xr:uid="{00000000-0005-0000-0000-00004E000000}"/>
    <cellStyle name="40% - Accent4" xfId="21" xr:uid="{00000000-0005-0000-0000-00004F000000}"/>
    <cellStyle name="40% - Accent5" xfId="22" xr:uid="{00000000-0005-0000-0000-000050000000}"/>
    <cellStyle name="40% - Accent6" xfId="23" xr:uid="{00000000-0005-0000-0000-000051000000}"/>
    <cellStyle name="40% - uthevingsfarge 1 2" xfId="159" xr:uid="{00000000-0005-0000-0000-000052000000}"/>
    <cellStyle name="40% - uthevingsfarge 2 2" xfId="160" xr:uid="{00000000-0005-0000-0000-000053000000}"/>
    <cellStyle name="40% - uthevingsfarge 3 2" xfId="161" xr:uid="{00000000-0005-0000-0000-000054000000}"/>
    <cellStyle name="40% - uthevingsfarge 4 2" xfId="162" xr:uid="{00000000-0005-0000-0000-000055000000}"/>
    <cellStyle name="40% - uthevingsfarge 5 2" xfId="163" xr:uid="{00000000-0005-0000-0000-000056000000}"/>
    <cellStyle name="40% - uthevingsfarge 6 2" xfId="164" xr:uid="{00000000-0005-0000-0000-000057000000}"/>
    <cellStyle name="5. Tabell-kropp hf" xfId="6" xr:uid="{00000000-0005-0000-0000-000058000000}"/>
    <cellStyle name="60 % – uthevingsfarge 1" xfId="74" builtinId="32" customBuiltin="1"/>
    <cellStyle name="60 % – uthevingsfarge 1 2" xfId="173" xr:uid="{4645C46D-6384-4463-97AE-137A59EB4669}"/>
    <cellStyle name="60 % – uthevingsfarge 2" xfId="78" builtinId="36" customBuiltin="1"/>
    <cellStyle name="60 % – uthevingsfarge 2 2" xfId="176" xr:uid="{4079FC23-BA02-42B3-9488-786820B348B9}"/>
    <cellStyle name="60 % – uthevingsfarge 3" xfId="82" builtinId="40" customBuiltin="1"/>
    <cellStyle name="60 % – uthevingsfarge 3 2" xfId="179" xr:uid="{547A4777-2015-4DA4-8C72-F04BA3BD81E8}"/>
    <cellStyle name="60 % – uthevingsfarge 4" xfId="86" builtinId="44" customBuiltin="1"/>
    <cellStyle name="60 % – uthevingsfarge 4 2" xfId="182" xr:uid="{01B074B5-9043-491E-958D-1E13910D754D}"/>
    <cellStyle name="60 % – uthevingsfarge 5" xfId="90" builtinId="48" customBuiltin="1"/>
    <cellStyle name="60 % – uthevingsfarge 5 2" xfId="185" xr:uid="{153FA72E-5A9F-45D4-9F32-F81783C926AB}"/>
    <cellStyle name="60 % – uthevingsfarge 6" xfId="94" builtinId="52" customBuiltin="1"/>
    <cellStyle name="60 % – uthevingsfarge 6 2" xfId="188" xr:uid="{953E42B3-03D7-41BA-B3C5-E57A9264D7EF}"/>
    <cellStyle name="60% - Accent1" xfId="24" xr:uid="{00000000-0005-0000-0000-00005F000000}"/>
    <cellStyle name="60% - Accent2" xfId="25" xr:uid="{00000000-0005-0000-0000-000060000000}"/>
    <cellStyle name="60% - Accent3" xfId="26" xr:uid="{00000000-0005-0000-0000-000061000000}"/>
    <cellStyle name="60% - Accent4" xfId="27" xr:uid="{00000000-0005-0000-0000-000062000000}"/>
    <cellStyle name="60% - Accent5" xfId="28" xr:uid="{00000000-0005-0000-0000-000063000000}"/>
    <cellStyle name="60% - Accent6" xfId="29" xr:uid="{00000000-0005-0000-0000-000064000000}"/>
    <cellStyle name="8. Tabell-kilde" xfId="7" xr:uid="{00000000-0005-0000-0000-000065000000}"/>
    <cellStyle name="9. Tabell-note" xfId="8" xr:uid="{00000000-0005-0000-0000-000066000000}"/>
    <cellStyle name="Accent1" xfId="30" xr:uid="{00000000-0005-0000-0000-000067000000}"/>
    <cellStyle name="Accent2" xfId="31" xr:uid="{00000000-0005-0000-0000-000068000000}"/>
    <cellStyle name="Accent3" xfId="32" xr:uid="{00000000-0005-0000-0000-000069000000}"/>
    <cellStyle name="Accent4" xfId="33" xr:uid="{00000000-0005-0000-0000-00006A000000}"/>
    <cellStyle name="Accent5" xfId="34" xr:uid="{00000000-0005-0000-0000-00006B000000}"/>
    <cellStyle name="Accent6" xfId="35" xr:uid="{00000000-0005-0000-0000-00006C000000}"/>
    <cellStyle name="Bad" xfId="36" xr:uid="{00000000-0005-0000-0000-00006D000000}"/>
    <cellStyle name="Beregning" xfId="65" builtinId="22" customBuiltin="1"/>
    <cellStyle name="Calculation" xfId="37" xr:uid="{00000000-0005-0000-0000-00006F000000}"/>
    <cellStyle name="Check Cell" xfId="38" xr:uid="{00000000-0005-0000-0000-000070000000}"/>
    <cellStyle name="Dårlig" xfId="61" builtinId="27" customBuiltin="1"/>
    <cellStyle name="Explanatory Text" xfId="39" xr:uid="{00000000-0005-0000-0000-000072000000}"/>
    <cellStyle name="Forklarende tekst" xfId="69" builtinId="53" customBuiltin="1"/>
    <cellStyle name="God" xfId="60" builtinId="26" customBuiltin="1"/>
    <cellStyle name="Good" xfId="40" xr:uid="{00000000-0005-0000-0000-000075000000}"/>
    <cellStyle name="Heading 1" xfId="41" xr:uid="{00000000-0005-0000-0000-000076000000}"/>
    <cellStyle name="Heading 2" xfId="42" xr:uid="{00000000-0005-0000-0000-000077000000}"/>
    <cellStyle name="Heading 3" xfId="43" xr:uid="{00000000-0005-0000-0000-000078000000}"/>
    <cellStyle name="Heading 4" xfId="44" xr:uid="{00000000-0005-0000-0000-000079000000}"/>
    <cellStyle name="Hyperkobling" xfId="54" builtinId="8"/>
    <cellStyle name="Hyperkobling 2" xfId="189" xr:uid="{6A1BE753-9664-4A19-B7EC-692617459584}"/>
    <cellStyle name="Inndata" xfId="63" builtinId="20" customBuiltin="1"/>
    <cellStyle name="Input" xfId="45" xr:uid="{00000000-0005-0000-0000-00007C000000}"/>
    <cellStyle name="Koblet celle" xfId="66" builtinId="24" customBuiltin="1"/>
    <cellStyle name="Komma" xfId="1" builtinId="3"/>
    <cellStyle name="Komma 2" xfId="140" xr:uid="{00000000-0005-0000-0000-00007F000000}"/>
    <cellStyle name="Komma 2 2" xfId="190" xr:uid="{69C208D4-C0A2-4E52-8026-0ED51FE28CBC}"/>
    <cellStyle name="Komma 3" xfId="111" xr:uid="{00000000-0005-0000-0000-000080000000}"/>
    <cellStyle name="Kontrollcelle" xfId="67" builtinId="23" customBuiltin="1"/>
    <cellStyle name="Linked Cell" xfId="46" xr:uid="{00000000-0005-0000-0000-000082000000}"/>
    <cellStyle name="Merknad 2" xfId="96" xr:uid="{00000000-0005-0000-0000-000083000000}"/>
    <cellStyle name="Merknad 2 2" xfId="125" xr:uid="{00000000-0005-0000-0000-000084000000}"/>
    <cellStyle name="Merknad 2 3" xfId="191" xr:uid="{1044306C-8D66-4B8C-9E99-C63A03D959C5}"/>
    <cellStyle name="Merknad 3" xfId="98" xr:uid="{00000000-0005-0000-0000-000085000000}"/>
    <cellStyle name="Merknad 3 2" xfId="126" xr:uid="{00000000-0005-0000-0000-000086000000}"/>
    <cellStyle name="Merknad 4" xfId="139" xr:uid="{00000000-0005-0000-0000-000087000000}"/>
    <cellStyle name="Merknad 5" xfId="170" xr:uid="{13DB66AB-34B4-46F2-B541-759C4E3B9859}"/>
    <cellStyle name="Merknad 6" xfId="206" xr:uid="{EA5DC079-A1FF-400F-B8AA-D996165BDCBE}"/>
    <cellStyle name="Neutral" xfId="47" xr:uid="{00000000-0005-0000-0000-000088000000}"/>
    <cellStyle name="Normal" xfId="0" builtinId="0" customBuiltin="1"/>
    <cellStyle name="Normal 2" xfId="166" xr:uid="{00000000-0005-0000-0000-00008A000000}"/>
    <cellStyle name="Normal 2 2" xfId="192" xr:uid="{41AA1F1C-B958-41BB-A48E-703B899F11A2}"/>
    <cellStyle name="Normal 3" xfId="167" xr:uid="{00000000-0005-0000-0000-00008B000000}"/>
    <cellStyle name="Normal 3 2" xfId="193" xr:uid="{4E37858B-6642-4605-948A-3FB53256518B}"/>
    <cellStyle name="Normal 4" xfId="168" xr:uid="{FBC2148A-BC0B-4DD5-B589-D462D6DDE86E}"/>
    <cellStyle name="Normal 4 2" xfId="194" xr:uid="{9827DBC6-ACEF-44A2-B29A-7BE33E728237}"/>
    <cellStyle name="Normal 5" xfId="169" xr:uid="{EBC40F77-4E82-45BC-A4C2-4F9CEB52BB2C}"/>
    <cellStyle name="Normal 6" xfId="195" xr:uid="{84B6AC09-B1D0-4D26-8F5D-8E57E0F10A98}"/>
    <cellStyle name="Note" xfId="48" xr:uid="{00000000-0005-0000-0000-00008C000000}"/>
    <cellStyle name="Nøytral" xfId="62" builtinId="28" customBuiltin="1"/>
    <cellStyle name="Output" xfId="49" xr:uid="{00000000-0005-0000-0000-00008E000000}"/>
    <cellStyle name="Overskrift 1" xfId="56" builtinId="16" customBuiltin="1"/>
    <cellStyle name="Overskrift 2" xfId="57" builtinId="17" customBuiltin="1"/>
    <cellStyle name="Overskrift 3" xfId="58" builtinId="18" customBuiltin="1"/>
    <cellStyle name="Overskrift 4" xfId="59" builtinId="19" customBuiltin="1"/>
    <cellStyle name="Prosent" xfId="165" builtinId="5"/>
    <cellStyle name="Prosent 2" xfId="55" xr:uid="{00000000-0005-0000-0000-000094000000}"/>
    <cellStyle name="Stil 1" xfId="50" xr:uid="{00000000-0005-0000-0000-000095000000}"/>
    <cellStyle name="Tabell" xfId="9" xr:uid="{00000000-0005-0000-0000-000096000000}"/>
    <cellStyle name="Tabell-tittel" xfId="10" xr:uid="{00000000-0005-0000-0000-000097000000}"/>
    <cellStyle name="Title" xfId="51" xr:uid="{00000000-0005-0000-0000-000098000000}"/>
    <cellStyle name="Tittel" xfId="97" builtinId="15" customBuiltin="1"/>
    <cellStyle name="Tittel 2" xfId="95" xr:uid="{00000000-0005-0000-0000-00009A000000}"/>
    <cellStyle name="Total" xfId="52" xr:uid="{00000000-0005-0000-0000-00009B000000}"/>
    <cellStyle name="Totalt" xfId="70" builtinId="25" customBuiltin="1"/>
    <cellStyle name="Tusenskille 2" xfId="11" xr:uid="{00000000-0005-0000-0000-00009D000000}"/>
    <cellStyle name="Tusenskille 2 2" xfId="112" xr:uid="{00000000-0005-0000-0000-00009E000000}"/>
    <cellStyle name="Utdata" xfId="64" builtinId="21" customBuiltin="1"/>
    <cellStyle name="Uthevingsfarge1" xfId="71" builtinId="29" customBuiltin="1"/>
    <cellStyle name="Uthevingsfarge2" xfId="75" builtinId="33" customBuiltin="1"/>
    <cellStyle name="Uthevingsfarge3" xfId="79" builtinId="37" customBuiltin="1"/>
    <cellStyle name="Uthevingsfarge4" xfId="83" builtinId="41" customBuiltin="1"/>
    <cellStyle name="Uthevingsfarge5" xfId="87" builtinId="45" customBuiltin="1"/>
    <cellStyle name="Uthevingsfarge6" xfId="91" builtinId="49" customBuiltin="1"/>
    <cellStyle name="Varseltekst" xfId="68" builtinId="11" customBuiltin="1"/>
    <cellStyle name="Warning Text" xfId="53" xr:uid="{00000000-0005-0000-0000-0000A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gjeringen.no/no/tema/kommuner-og-regioner/regionreform/regionreform/nye-fylker/id2548426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6"/>
  <sheetViews>
    <sheetView showGridLines="0" workbookViewId="0">
      <selection activeCell="B26" sqref="B26"/>
    </sheetView>
  </sheetViews>
  <sheetFormatPr baseColWidth="10" defaultRowHeight="12.75" x14ac:dyDescent="0.2"/>
  <cols>
    <col min="1" max="1" width="28.7109375" customWidth="1"/>
    <col min="2" max="2" width="122.42578125" customWidth="1"/>
    <col min="3" max="3" width="23.5703125" bestFit="1" customWidth="1"/>
  </cols>
  <sheetData>
    <row r="1" spans="1:3" ht="18" x14ac:dyDescent="0.25">
      <c r="A1" s="81" t="s">
        <v>164</v>
      </c>
    </row>
    <row r="3" spans="1:3" x14ac:dyDescent="0.2">
      <c r="A3" s="82" t="s">
        <v>52</v>
      </c>
      <c r="B3" s="82" t="s">
        <v>53</v>
      </c>
      <c r="C3" s="82" t="s">
        <v>91</v>
      </c>
    </row>
    <row r="4" spans="1:3" s="191" customFormat="1" x14ac:dyDescent="0.2">
      <c r="A4" s="309" t="s">
        <v>54</v>
      </c>
      <c r="B4" s="310" t="str">
        <f>'A.13.1'!A3</f>
        <v xml:space="preserve">Totale FoU-utgifter i 2007, 2013 og 2019 i løpende og faste 2015-priser etter fylke, samt 2019 etter sektor for utførelse¹ og per innbygger. </v>
      </c>
      <c r="C4" s="203" t="str">
        <f>'A.13.1'!A1</f>
        <v>Sist oppdatert 13.04.2021</v>
      </c>
    </row>
    <row r="5" spans="1:3" s="190" customFormat="1" x14ac:dyDescent="0.2">
      <c r="A5" s="309" t="s">
        <v>55</v>
      </c>
      <c r="B5" s="202" t="str">
        <f>'A.13.2'!A3</f>
        <v>Totale FoU-utgifter etter finansieringskilde og fylke for utførende enhet¹ i 2019.</v>
      </c>
      <c r="C5" s="116" t="str">
        <f>'A.13.2'!A1</f>
        <v>Sist oppdatert 15.04.2021</v>
      </c>
    </row>
    <row r="6" spans="1:3" s="190" customFormat="1" x14ac:dyDescent="0.2">
      <c r="A6" s="309" t="s">
        <v>64</v>
      </c>
      <c r="B6" s="202" t="str">
        <f>'A.13.3'!A3</f>
        <v>FoU-utgifter finansiert av offentlige midler etter sektor for utførelse  i 2019. Mill. kr og prosent.</v>
      </c>
      <c r="C6" s="116" t="str">
        <f>'A.13.3'!A1</f>
        <v>Sist oppdatert 15.04.2021</v>
      </c>
    </row>
    <row r="7" spans="1:3" s="191" customFormat="1" x14ac:dyDescent="0.2">
      <c r="A7" s="309" t="s">
        <v>65</v>
      </c>
      <c r="B7" s="202" t="str">
        <f>'A.13.4'!A3</f>
        <v>FoU-årsverk¹ i 2007, 2013 og 2019 etter fylke, samt etter personalgruppe og per 1 000 innbyggere i 2019.</v>
      </c>
      <c r="C7" s="84" t="str">
        <f>'A.13.4'!A1</f>
        <v>Sist oppdatert 13.04.2021</v>
      </c>
    </row>
    <row r="8" spans="1:3" s="191" customFormat="1" x14ac:dyDescent="0.2">
      <c r="A8" s="309" t="s">
        <v>66</v>
      </c>
      <c r="B8" s="202" t="str">
        <f>'A.13.5'!A3</f>
        <v>Totalt FoU-personale, forskere/faglig personale og personale med doktorgrad etter fylke og sektor for utførelse i 2019.</v>
      </c>
      <c r="C8" s="84" t="str">
        <f>'A.13.5'!A1</f>
        <v>Sist oppdatert 15.04.2021</v>
      </c>
    </row>
    <row r="9" spans="1:3" x14ac:dyDescent="0.2">
      <c r="A9" s="309" t="s">
        <v>67</v>
      </c>
      <c r="B9" s="83" t="str">
        <f>'A.13.6a'!A3</f>
        <v>Kvinnelig FoU-personale og forskerpersonale etter fylke og utførende sektor  i 2019.</v>
      </c>
      <c r="C9" s="84" t="str">
        <f>'A.13.6a'!A1</f>
        <v>Sist oppdatert 15.04.2021</v>
      </c>
    </row>
    <row r="10" spans="1:3" x14ac:dyDescent="0.2">
      <c r="A10" s="309" t="s">
        <v>105</v>
      </c>
      <c r="B10" s="83" t="str">
        <f>'A.13.7a'!A3</f>
        <v>Hovedtall for næringslivets FoU-virksomhet etter fylke i 2019.</v>
      </c>
      <c r="C10" s="84" t="str">
        <f>'A.13.7a'!A1</f>
        <v>Sist oppdatert 15.04.2021</v>
      </c>
    </row>
    <row r="11" spans="1:3" x14ac:dyDescent="0.2">
      <c r="A11" s="309" t="s">
        <v>106</v>
      </c>
      <c r="B11" s="83" t="str">
        <f>'A.13.7b'!A3</f>
        <v>Hovedtall for instituttsektorens¹ FoU-virksomhet etter fylke i 2019.</v>
      </c>
      <c r="C11" s="84" t="str">
        <f>'A.13.7b'!A1</f>
        <v>Sist oppdatert 13.04.2021</v>
      </c>
    </row>
    <row r="12" spans="1:3" x14ac:dyDescent="0.2">
      <c r="A12" s="309" t="s">
        <v>107</v>
      </c>
      <c r="B12" s="83" t="str">
        <f>'A.13.7c'!A3</f>
        <v>Hovedtall for universitets- og høgskolesektorens¹ FoU-virksomhet etter fylke² i 2019.</v>
      </c>
      <c r="C12" s="84" t="str">
        <f>'A.13.7c'!A1</f>
        <v>Sist oppdatert 14.04.2021</v>
      </c>
    </row>
    <row r="13" spans="1:3" x14ac:dyDescent="0.2">
      <c r="A13" s="309" t="s">
        <v>108</v>
      </c>
      <c r="B13" s="83" t="str">
        <f>'A.13.7d'!A3</f>
        <v>Hovedtall for helseforetakenes FoU-virksomhet etter fylke i 2019.¹</v>
      </c>
      <c r="C13" s="84" t="str">
        <f>'A.13.7d'!A1</f>
        <v>Sist oppdatert 14.04.2021</v>
      </c>
    </row>
    <row r="14" spans="1:3" x14ac:dyDescent="0.2">
      <c r="A14" s="309" t="s">
        <v>68</v>
      </c>
      <c r="B14" s="83" t="str">
        <f>'A.13.8'!A3&amp;'A.13.8'!A4</f>
        <v xml:space="preserve">Antall sysselsatte, forskere/faglig personale per sysselsatt og sysselsatte med høyere utdanning etter fylke i 2019. </v>
      </c>
      <c r="C14" s="84" t="str">
        <f>'A.13.8'!A1</f>
        <v>Sist oppdatert 15.04.2021</v>
      </c>
    </row>
    <row r="15" spans="1:3" x14ac:dyDescent="0.2">
      <c r="A15" s="309" t="s">
        <v>69</v>
      </c>
      <c r="B15" s="83" t="str">
        <f>'A.13.9'!A3</f>
        <v>Næringslivets innovasjonsvirksomhet etter fylke i 2016-2018.</v>
      </c>
      <c r="C15" s="84" t="str">
        <f>'A.13.9'!A1</f>
        <v>Sist oppdatert 30.04.2021</v>
      </c>
    </row>
    <row r="16" spans="1:3" s="191" customFormat="1" x14ac:dyDescent="0.2">
      <c r="A16" s="309" t="s">
        <v>70</v>
      </c>
      <c r="B16" s="202" t="str">
        <f>'A.13.10'!A3</f>
        <v>FoU-utgifter som andel av regionalt nasjonalregnskap etter fylke og utførende sektor¹  i 2018.</v>
      </c>
      <c r="C16" s="204" t="str">
        <f>'A.13.10'!A1</f>
        <v>Sist oppdatert 19.04.2021 (blir oppdatert med 2019-tall november 2021)</v>
      </c>
    </row>
    <row r="17" spans="1:3" x14ac:dyDescent="0.2">
      <c r="A17" s="309" t="s">
        <v>72</v>
      </c>
      <c r="B17" s="83" t="str">
        <f>'A.13.11'!A3</f>
        <v>Totale FoU-utgifter i 2019 etter sektor for utførelse, og FoU-utgifter per innbygger, etter forskningsfondsregion og fylke. Mill. kr.</v>
      </c>
      <c r="C17" s="84" t="str">
        <f>'A.13.11'!A1</f>
        <v>Sist oppdatert 19.04.2021</v>
      </c>
    </row>
    <row r="18" spans="1:3" s="210" customFormat="1" x14ac:dyDescent="0.2">
      <c r="A18" s="309"/>
      <c r="B18" s="38"/>
      <c r="C18" s="352"/>
    </row>
    <row r="20" spans="1:3" x14ac:dyDescent="0.2">
      <c r="A20" s="191" t="s">
        <v>204</v>
      </c>
    </row>
    <row r="21" spans="1:3" x14ac:dyDescent="0.2">
      <c r="A21" s="191"/>
    </row>
    <row r="23" spans="1:3" x14ac:dyDescent="0.2">
      <c r="A23" s="348" t="s">
        <v>186</v>
      </c>
      <c r="B23" s="191" t="s">
        <v>202</v>
      </c>
    </row>
    <row r="24" spans="1:3" x14ac:dyDescent="0.2">
      <c r="A24" s="349" t="s">
        <v>11</v>
      </c>
      <c r="B24" s="116" t="s">
        <v>189</v>
      </c>
    </row>
    <row r="25" spans="1:3" x14ac:dyDescent="0.2">
      <c r="A25" s="351" t="s">
        <v>190</v>
      </c>
      <c r="B25" s="116" t="s">
        <v>205</v>
      </c>
    </row>
    <row r="26" spans="1:3" x14ac:dyDescent="0.2">
      <c r="A26" s="351" t="s">
        <v>191</v>
      </c>
      <c r="B26" t="s">
        <v>192</v>
      </c>
    </row>
    <row r="27" spans="1:3" x14ac:dyDescent="0.2">
      <c r="A27" s="351" t="s">
        <v>120</v>
      </c>
      <c r="B27" t="s">
        <v>193</v>
      </c>
    </row>
    <row r="28" spans="1:3" x14ac:dyDescent="0.2">
      <c r="A28" s="351" t="s">
        <v>194</v>
      </c>
      <c r="B28" t="s">
        <v>195</v>
      </c>
    </row>
    <row r="29" spans="1:3" x14ac:dyDescent="0.2">
      <c r="A29" s="349" t="s">
        <v>18</v>
      </c>
      <c r="B29" s="116" t="s">
        <v>189</v>
      </c>
    </row>
    <row r="30" spans="1:3" x14ac:dyDescent="0.2">
      <c r="A30" s="351" t="s">
        <v>196</v>
      </c>
      <c r="B30" t="s">
        <v>197</v>
      </c>
    </row>
    <row r="31" spans="1:3" x14ac:dyDescent="0.2">
      <c r="A31" s="349" t="s">
        <v>21</v>
      </c>
      <c r="B31" s="116" t="s">
        <v>189</v>
      </c>
    </row>
    <row r="32" spans="1:3" x14ac:dyDescent="0.2">
      <c r="A32" s="351" t="s">
        <v>198</v>
      </c>
      <c r="B32" t="s">
        <v>199</v>
      </c>
    </row>
    <row r="33" spans="1:2" x14ac:dyDescent="0.2">
      <c r="A33" s="349" t="s">
        <v>22</v>
      </c>
      <c r="B33" s="116" t="s">
        <v>189</v>
      </c>
    </row>
    <row r="34" spans="1:2" x14ac:dyDescent="0.2">
      <c r="A34" s="351" t="s">
        <v>200</v>
      </c>
      <c r="B34" t="s">
        <v>201</v>
      </c>
    </row>
    <row r="35" spans="1:2" x14ac:dyDescent="0.2">
      <c r="A35" s="349" t="s">
        <v>187</v>
      </c>
    </row>
    <row r="36" spans="1:2" x14ac:dyDescent="0.2">
      <c r="A36" s="350" t="s">
        <v>188</v>
      </c>
    </row>
  </sheetData>
  <hyperlinks>
    <hyperlink ref="A4" display="A.13.1" xr:uid="{00000000-0004-0000-0000-000000000000}"/>
    <hyperlink ref="A5" display="A.13.2" xr:uid="{00000000-0004-0000-0000-000001000000}"/>
    <hyperlink ref="A6" display="A.13.3" xr:uid="{00000000-0004-0000-0000-000002000000}"/>
    <hyperlink ref="A7" display="A.13.4" xr:uid="{00000000-0004-0000-0000-000003000000}"/>
    <hyperlink ref="A8" display="A.13.5" xr:uid="{00000000-0004-0000-0000-000004000000}"/>
    <hyperlink ref="A9" display="A.13.6" xr:uid="{00000000-0004-0000-0000-000005000000}"/>
    <hyperlink ref="A10" display="A.13.7a" xr:uid="{00000000-0004-0000-0000-000006000000}"/>
    <hyperlink ref="A11" display="A.13.7b" xr:uid="{00000000-0004-0000-0000-000007000000}"/>
    <hyperlink ref="A12" display="A.13.7c" xr:uid="{00000000-0004-0000-0000-000008000000}"/>
    <hyperlink ref="A14" display="A.13.8" xr:uid="{00000000-0004-0000-0000-000009000000}"/>
    <hyperlink ref="A15" location="A.13.9!A1" display="A.13.9" xr:uid="{00000000-0004-0000-0000-00000A000000}"/>
    <hyperlink ref="A16" display="A.13.10" xr:uid="{00000000-0004-0000-0000-00000B000000}"/>
    <hyperlink ref="A13" display="A.13.7d" xr:uid="{00000000-0004-0000-0000-00000C000000}"/>
    <hyperlink ref="A17" display="A.13.11" xr:uid="{00000000-0004-0000-0000-00000D000000}"/>
    <hyperlink ref="A36" r:id="rId1" xr:uid="{465138DB-5498-4DA6-B971-F0A7060FFD9F}"/>
  </hyperlinks>
  <pageMargins left="0.7" right="0.7" top="0.75" bottom="0.75" header="0.3" footer="0.3"/>
  <pageSetup paperSize="9" scale="82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33"/>
  <sheetViews>
    <sheetView showGridLines="0" workbookViewId="0">
      <selection activeCell="E35" sqref="E35"/>
    </sheetView>
  </sheetViews>
  <sheetFormatPr baseColWidth="10" defaultColWidth="11.42578125" defaultRowHeight="12.75" x14ac:dyDescent="0.2"/>
  <cols>
    <col min="1" max="1" width="19.28515625" style="116" customWidth="1"/>
    <col min="2" max="6" width="15" style="116" customWidth="1"/>
    <col min="7" max="16384" width="11.42578125" style="116"/>
  </cols>
  <sheetData>
    <row r="1" spans="1:6" x14ac:dyDescent="0.2">
      <c r="A1" s="1" t="s">
        <v>167</v>
      </c>
      <c r="B1" s="287"/>
      <c r="C1" s="287"/>
      <c r="D1" s="287"/>
      <c r="E1" s="287"/>
      <c r="F1" s="287"/>
    </row>
    <row r="2" spans="1:6" ht="18" x14ac:dyDescent="0.25">
      <c r="A2" s="53" t="s">
        <v>110</v>
      </c>
      <c r="B2" s="55"/>
      <c r="C2" s="55"/>
      <c r="D2" s="55"/>
      <c r="E2" s="55"/>
      <c r="F2" s="55"/>
    </row>
    <row r="3" spans="1:6" ht="15.75" x14ac:dyDescent="0.25">
      <c r="A3" s="56" t="s">
        <v>174</v>
      </c>
      <c r="B3" s="58"/>
      <c r="C3" s="58"/>
      <c r="D3" s="58"/>
      <c r="E3" s="58"/>
      <c r="F3" s="58"/>
    </row>
    <row r="4" spans="1:6" ht="15.75" x14ac:dyDescent="0.25">
      <c r="A4" s="56"/>
      <c r="B4" s="58"/>
      <c r="C4" s="58"/>
      <c r="D4" s="58"/>
      <c r="E4" s="58"/>
      <c r="F4" s="58"/>
    </row>
    <row r="5" spans="1:6" ht="63.75" x14ac:dyDescent="0.2">
      <c r="A5" s="99" t="s">
        <v>8</v>
      </c>
      <c r="B5" s="100" t="s">
        <v>73</v>
      </c>
      <c r="C5" s="100" t="s">
        <v>40</v>
      </c>
      <c r="D5" s="100" t="s">
        <v>77</v>
      </c>
      <c r="E5" s="100" t="s">
        <v>41</v>
      </c>
      <c r="F5" s="136" t="s">
        <v>76</v>
      </c>
    </row>
    <row r="6" spans="1:6" x14ac:dyDescent="0.2">
      <c r="A6" s="103" t="s">
        <v>74</v>
      </c>
      <c r="B6" s="264">
        <v>14038.105</v>
      </c>
      <c r="C6" s="264">
        <v>11065</v>
      </c>
      <c r="D6" s="276">
        <v>7422</v>
      </c>
      <c r="E6" s="276">
        <v>8750</v>
      </c>
      <c r="F6" s="277">
        <v>6272.4</v>
      </c>
    </row>
    <row r="7" spans="1:6" x14ac:dyDescent="0.2">
      <c r="A7" s="106"/>
      <c r="B7" s="265"/>
      <c r="C7" s="265"/>
      <c r="D7" s="265"/>
      <c r="E7" s="265"/>
      <c r="F7" s="278"/>
    </row>
    <row r="8" spans="1:6" x14ac:dyDescent="0.2">
      <c r="A8" s="109" t="s">
        <v>9</v>
      </c>
      <c r="B8" s="266">
        <v>265.392</v>
      </c>
      <c r="C8" s="279">
        <v>223</v>
      </c>
      <c r="D8" s="279">
        <v>101</v>
      </c>
      <c r="E8" s="279">
        <v>163.5</v>
      </c>
      <c r="F8" s="280">
        <v>78.900000000000006</v>
      </c>
    </row>
    <row r="9" spans="1:6" x14ac:dyDescent="0.2">
      <c r="A9" s="109" t="s">
        <v>10</v>
      </c>
      <c r="B9" s="266">
        <v>2415.0509999999999</v>
      </c>
      <c r="C9" s="279">
        <v>1798</v>
      </c>
      <c r="D9" s="279">
        <v>1068</v>
      </c>
      <c r="E9" s="279">
        <v>1638.5</v>
      </c>
      <c r="F9" s="280">
        <v>1055.9000000000001</v>
      </c>
    </row>
    <row r="10" spans="1:6" x14ac:dyDescent="0.2">
      <c r="A10" s="109" t="s">
        <v>11</v>
      </c>
      <c r="B10" s="266">
        <v>3827.451</v>
      </c>
      <c r="C10" s="279">
        <v>3579</v>
      </c>
      <c r="D10" s="279">
        <v>2647</v>
      </c>
      <c r="E10" s="279">
        <v>2491.4</v>
      </c>
      <c r="F10" s="280">
        <v>2009.4</v>
      </c>
    </row>
    <row r="11" spans="1:6" x14ac:dyDescent="0.2">
      <c r="A11" s="109" t="s">
        <v>12</v>
      </c>
      <c r="B11" s="266">
        <v>14.769</v>
      </c>
      <c r="C11" s="279">
        <v>32</v>
      </c>
      <c r="D11" s="279">
        <v>28</v>
      </c>
      <c r="E11" s="279">
        <v>9.6999999999999993</v>
      </c>
      <c r="F11" s="280">
        <v>8.4</v>
      </c>
    </row>
    <row r="12" spans="1:6" x14ac:dyDescent="0.2">
      <c r="A12" s="109" t="s">
        <v>13</v>
      </c>
      <c r="B12" s="266">
        <v>144.601</v>
      </c>
      <c r="C12" s="279">
        <v>139</v>
      </c>
      <c r="D12" s="279">
        <v>94</v>
      </c>
      <c r="E12" s="279">
        <v>92.6</v>
      </c>
      <c r="F12" s="280">
        <v>67.5</v>
      </c>
    </row>
    <row r="13" spans="1:6" x14ac:dyDescent="0.2">
      <c r="A13" s="109" t="s">
        <v>14</v>
      </c>
      <c r="B13" s="266">
        <v>8.11</v>
      </c>
      <c r="C13" s="279">
        <v>14</v>
      </c>
      <c r="D13" s="279">
        <v>11</v>
      </c>
      <c r="E13" s="279">
        <v>5.8</v>
      </c>
      <c r="F13" s="280">
        <v>5.4</v>
      </c>
    </row>
    <row r="14" spans="1:6" x14ac:dyDescent="0.2">
      <c r="A14" s="109" t="s">
        <v>15</v>
      </c>
      <c r="B14" s="266">
        <v>105.17400000000001</v>
      </c>
      <c r="C14" s="279">
        <v>88</v>
      </c>
      <c r="D14" s="279">
        <v>64</v>
      </c>
      <c r="E14" s="279">
        <v>75.599999999999994</v>
      </c>
      <c r="F14" s="280">
        <v>54</v>
      </c>
    </row>
    <row r="15" spans="1:6" x14ac:dyDescent="0.2">
      <c r="A15" s="109" t="s">
        <v>16</v>
      </c>
      <c r="B15" s="266">
        <v>73.007000000000005</v>
      </c>
      <c r="C15" s="279">
        <v>62</v>
      </c>
      <c r="D15" s="279">
        <v>51</v>
      </c>
      <c r="E15" s="279">
        <v>48.9</v>
      </c>
      <c r="F15" s="280">
        <v>40.299999999999997</v>
      </c>
    </row>
    <row r="16" spans="1:6" x14ac:dyDescent="0.2">
      <c r="A16" s="109" t="s">
        <v>17</v>
      </c>
      <c r="B16" s="266">
        <v>166.452</v>
      </c>
      <c r="C16" s="279">
        <v>173</v>
      </c>
      <c r="D16" s="279">
        <v>124</v>
      </c>
      <c r="E16" s="279">
        <v>106</v>
      </c>
      <c r="F16" s="280">
        <v>72</v>
      </c>
    </row>
    <row r="17" spans="1:6" x14ac:dyDescent="0.2">
      <c r="A17" s="109" t="s">
        <v>18</v>
      </c>
      <c r="B17" s="266">
        <v>313.57600000000002</v>
      </c>
      <c r="C17" s="279">
        <v>255</v>
      </c>
      <c r="D17" s="279">
        <v>177</v>
      </c>
      <c r="E17" s="279">
        <v>211.9</v>
      </c>
      <c r="F17" s="280">
        <v>152.4</v>
      </c>
    </row>
    <row r="18" spans="1:6" x14ac:dyDescent="0.2">
      <c r="A18" s="109" t="s">
        <v>19</v>
      </c>
      <c r="B18" s="266">
        <v>2266.4340000000002</v>
      </c>
      <c r="C18" s="279">
        <v>1660</v>
      </c>
      <c r="D18" s="279">
        <v>929</v>
      </c>
      <c r="E18" s="279">
        <v>1383.2</v>
      </c>
      <c r="F18" s="280">
        <v>835.4</v>
      </c>
    </row>
    <row r="19" spans="1:6" x14ac:dyDescent="0.2">
      <c r="A19" s="109" t="s">
        <v>20</v>
      </c>
      <c r="B19" s="266">
        <v>50.183</v>
      </c>
      <c r="C19" s="279">
        <v>61</v>
      </c>
      <c r="D19" s="279">
        <v>52</v>
      </c>
      <c r="E19" s="279">
        <v>41.4</v>
      </c>
      <c r="F19" s="280">
        <v>34.9</v>
      </c>
    </row>
    <row r="20" spans="1:6" x14ac:dyDescent="0.2">
      <c r="A20" s="109" t="s">
        <v>21</v>
      </c>
      <c r="B20" s="266">
        <v>163.24600000000001</v>
      </c>
      <c r="C20" s="279">
        <v>148</v>
      </c>
      <c r="D20" s="279">
        <v>110</v>
      </c>
      <c r="E20" s="279">
        <v>122.6</v>
      </c>
      <c r="F20" s="280">
        <v>93.3</v>
      </c>
    </row>
    <row r="21" spans="1:6" x14ac:dyDescent="0.2">
      <c r="A21" s="109" t="s">
        <v>161</v>
      </c>
      <c r="B21" s="266">
        <v>3263.4209999999998</v>
      </c>
      <c r="C21" s="279">
        <v>2029</v>
      </c>
      <c r="D21" s="279">
        <v>1450</v>
      </c>
      <c r="E21" s="279">
        <v>1781.1</v>
      </c>
      <c r="F21" s="280">
        <v>1371.5</v>
      </c>
    </row>
    <row r="22" spans="1:6" x14ac:dyDescent="0.2">
      <c r="A22" s="109" t="s">
        <v>22</v>
      </c>
      <c r="B22" s="266">
        <v>94.748000000000005</v>
      </c>
      <c r="C22" s="279">
        <v>117</v>
      </c>
      <c r="D22" s="279">
        <v>90</v>
      </c>
      <c r="E22" s="279">
        <v>78.599999999999994</v>
      </c>
      <c r="F22" s="280">
        <v>62.3</v>
      </c>
    </row>
    <row r="23" spans="1:6" x14ac:dyDescent="0.2">
      <c r="A23" s="109" t="s">
        <v>23</v>
      </c>
      <c r="B23" s="266">
        <v>769.96699999999998</v>
      </c>
      <c r="C23" s="279">
        <v>611</v>
      </c>
      <c r="D23" s="279">
        <v>380</v>
      </c>
      <c r="E23" s="279">
        <v>446.1</v>
      </c>
      <c r="F23" s="280">
        <v>292.60000000000002</v>
      </c>
    </row>
    <row r="24" spans="1:6" x14ac:dyDescent="0.2">
      <c r="A24" s="109" t="s">
        <v>24</v>
      </c>
      <c r="B24" s="266">
        <v>36.691000000000003</v>
      </c>
      <c r="C24" s="279">
        <v>61</v>
      </c>
      <c r="D24" s="279">
        <v>46</v>
      </c>
      <c r="E24" s="279">
        <v>25.5</v>
      </c>
      <c r="F24" s="280">
        <v>18.100000000000001</v>
      </c>
    </row>
    <row r="25" spans="1:6" x14ac:dyDescent="0.2">
      <c r="A25" s="112" t="s">
        <v>25</v>
      </c>
      <c r="B25" s="266">
        <v>59.832000000000001</v>
      </c>
      <c r="C25" s="279">
        <v>15</v>
      </c>
      <c r="D25" s="279" t="s">
        <v>26</v>
      </c>
      <c r="E25" s="279">
        <v>27.7</v>
      </c>
      <c r="F25" s="280">
        <v>20.100000000000001</v>
      </c>
    </row>
    <row r="26" spans="1:6" x14ac:dyDescent="0.2">
      <c r="A26" s="112"/>
      <c r="B26" s="142"/>
      <c r="C26" s="143"/>
      <c r="D26" s="143"/>
      <c r="E26" s="143"/>
      <c r="F26" s="143"/>
    </row>
    <row r="27" spans="1:6" x14ac:dyDescent="0.2">
      <c r="A27" s="274" t="s">
        <v>127</v>
      </c>
      <c r="B27" s="275"/>
      <c r="C27" s="275"/>
      <c r="D27" s="275"/>
      <c r="E27" s="275"/>
      <c r="F27" s="275"/>
    </row>
    <row r="28" spans="1:6" x14ac:dyDescent="0.2">
      <c r="A28" s="115" t="s">
        <v>75</v>
      </c>
      <c r="B28" s="113"/>
      <c r="C28" s="113"/>
      <c r="D28" s="113"/>
      <c r="E28" s="113"/>
      <c r="F28" s="113"/>
    </row>
    <row r="33" spans="6:6" x14ac:dyDescent="0.2">
      <c r="F33" s="140"/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54"/>
  <sheetViews>
    <sheetView showGridLines="0" workbookViewId="0">
      <selection activeCell="F38" sqref="F38"/>
    </sheetView>
  </sheetViews>
  <sheetFormatPr baseColWidth="10" defaultColWidth="11.42578125" defaultRowHeight="12.75" x14ac:dyDescent="0.2"/>
  <cols>
    <col min="1" max="1" width="19.28515625" style="116" customWidth="1"/>
    <col min="2" max="6" width="15" style="116" customWidth="1"/>
    <col min="7" max="7" width="12.42578125" style="116" customWidth="1"/>
    <col min="8" max="16384" width="11.42578125" style="116"/>
  </cols>
  <sheetData>
    <row r="1" spans="1:9" x14ac:dyDescent="0.2">
      <c r="A1" s="1" t="s">
        <v>177</v>
      </c>
      <c r="B1" s="52"/>
      <c r="C1" s="52"/>
      <c r="D1" s="52"/>
      <c r="E1" s="52"/>
      <c r="F1" s="52"/>
    </row>
    <row r="2" spans="1:9" ht="18" x14ac:dyDescent="0.25">
      <c r="A2" s="53" t="s">
        <v>111</v>
      </c>
      <c r="B2" s="55"/>
      <c r="C2" s="55"/>
      <c r="D2" s="55"/>
      <c r="E2" s="55"/>
      <c r="F2" s="55"/>
    </row>
    <row r="3" spans="1:9" ht="15.75" x14ac:dyDescent="0.25">
      <c r="A3" s="56" t="s">
        <v>176</v>
      </c>
      <c r="B3" s="58"/>
      <c r="C3" s="58"/>
      <c r="D3" s="58"/>
      <c r="E3" s="58"/>
      <c r="F3" s="58"/>
    </row>
    <row r="4" spans="1:9" ht="15.75" x14ac:dyDescent="0.25">
      <c r="A4" s="56"/>
      <c r="B4" s="58"/>
      <c r="C4" s="58"/>
      <c r="D4" s="58"/>
      <c r="E4" s="58"/>
      <c r="F4" s="58"/>
    </row>
    <row r="5" spans="1:9" ht="63.75" x14ac:dyDescent="0.2">
      <c r="A5" s="99" t="s">
        <v>8</v>
      </c>
      <c r="B5" s="100" t="s">
        <v>73</v>
      </c>
      <c r="C5" s="100" t="s">
        <v>40</v>
      </c>
      <c r="D5" s="100" t="s">
        <v>77</v>
      </c>
      <c r="E5" s="100" t="s">
        <v>41</v>
      </c>
      <c r="F5" s="136" t="s">
        <v>76</v>
      </c>
    </row>
    <row r="6" spans="1:9" x14ac:dyDescent="0.2">
      <c r="A6" s="103" t="s">
        <v>74</v>
      </c>
      <c r="B6" s="264">
        <v>22578.171570000013</v>
      </c>
      <c r="C6" s="264">
        <v>32431</v>
      </c>
      <c r="D6" s="264">
        <v>24971</v>
      </c>
      <c r="E6" s="264">
        <v>14131.856099999999</v>
      </c>
      <c r="F6" s="139">
        <v>12260.119500000001</v>
      </c>
      <c r="G6" s="256"/>
    </row>
    <row r="7" spans="1:9" x14ac:dyDescent="0.2">
      <c r="A7" s="106"/>
      <c r="B7" s="265"/>
      <c r="C7" s="265"/>
      <c r="D7" s="265"/>
      <c r="E7" s="107"/>
      <c r="F7" s="108"/>
      <c r="G7" s="256"/>
    </row>
    <row r="8" spans="1:9" x14ac:dyDescent="0.2">
      <c r="A8" s="109" t="s">
        <v>9</v>
      </c>
      <c r="B8" s="266">
        <v>181.12362000000007</v>
      </c>
      <c r="C8" s="279">
        <v>406</v>
      </c>
      <c r="D8" s="279">
        <v>367</v>
      </c>
      <c r="E8" s="111">
        <v>116.3518</v>
      </c>
      <c r="F8" s="153">
        <v>112.7998</v>
      </c>
      <c r="G8" s="256"/>
    </row>
    <row r="9" spans="1:9" x14ac:dyDescent="0.2">
      <c r="A9" s="109" t="s">
        <v>10</v>
      </c>
      <c r="B9" s="266">
        <v>1981.9089799999986</v>
      </c>
      <c r="C9" s="279">
        <v>1180</v>
      </c>
      <c r="D9" s="279">
        <v>892</v>
      </c>
      <c r="E9" s="111">
        <v>619.48350000000005</v>
      </c>
      <c r="F9" s="153">
        <v>519.55400000000009</v>
      </c>
      <c r="G9" s="256"/>
    </row>
    <row r="10" spans="1:9" x14ac:dyDescent="0.2">
      <c r="A10" s="109" t="s">
        <v>11</v>
      </c>
      <c r="B10" s="266">
        <v>6866.6231900000084</v>
      </c>
      <c r="C10" s="279">
        <v>9597</v>
      </c>
      <c r="D10" s="279">
        <v>7062</v>
      </c>
      <c r="E10" s="111">
        <v>4306.6597000000002</v>
      </c>
      <c r="F10" s="153">
        <v>3626.2317000000003</v>
      </c>
      <c r="G10" s="256"/>
    </row>
    <row r="11" spans="1:9" x14ac:dyDescent="0.2">
      <c r="A11" s="109" t="s">
        <v>12</v>
      </c>
      <c r="B11" s="266">
        <v>290.63863000000003</v>
      </c>
      <c r="C11" s="279">
        <v>609</v>
      </c>
      <c r="D11" s="279">
        <v>461</v>
      </c>
      <c r="E11" s="111">
        <v>190.99619999999996</v>
      </c>
      <c r="F11" s="153">
        <v>168.11619999999996</v>
      </c>
      <c r="G11" s="256"/>
    </row>
    <row r="12" spans="1:9" x14ac:dyDescent="0.2">
      <c r="A12" s="109" t="s">
        <v>13</v>
      </c>
      <c r="B12" s="266">
        <v>197.17738000000014</v>
      </c>
      <c r="C12" s="279">
        <v>455</v>
      </c>
      <c r="D12" s="279">
        <v>368</v>
      </c>
      <c r="E12" s="111">
        <v>131.3963</v>
      </c>
      <c r="F12" s="153">
        <v>118.83479999999999</v>
      </c>
      <c r="G12" s="256"/>
    </row>
    <row r="13" spans="1:9" x14ac:dyDescent="0.2">
      <c r="A13" s="109" t="s">
        <v>14</v>
      </c>
      <c r="B13" s="266">
        <v>184.19866999999991</v>
      </c>
      <c r="C13" s="279">
        <v>521</v>
      </c>
      <c r="D13" s="279">
        <v>389</v>
      </c>
      <c r="E13" s="111">
        <v>124.15049999999998</v>
      </c>
      <c r="F13" s="153">
        <v>116.43249999999998</v>
      </c>
      <c r="G13" s="256"/>
    </row>
    <row r="14" spans="1:9" x14ac:dyDescent="0.2">
      <c r="A14" s="109" t="s">
        <v>15</v>
      </c>
      <c r="B14" s="266">
        <v>138.40541999999999</v>
      </c>
      <c r="C14" s="279">
        <v>295</v>
      </c>
      <c r="D14" s="279">
        <v>277</v>
      </c>
      <c r="E14" s="111">
        <v>96.639700000000005</v>
      </c>
      <c r="F14" s="153">
        <v>93.409700000000001</v>
      </c>
      <c r="G14" s="256"/>
    </row>
    <row r="15" spans="1:9" x14ac:dyDescent="0.2">
      <c r="A15" s="109" t="s">
        <v>16</v>
      </c>
      <c r="B15" s="266">
        <v>247.9490000000001</v>
      </c>
      <c r="C15" s="279">
        <v>564</v>
      </c>
      <c r="D15" s="279">
        <v>539</v>
      </c>
      <c r="E15" s="111">
        <v>171.11329999999998</v>
      </c>
      <c r="F15" s="153">
        <v>165.65379999999999</v>
      </c>
      <c r="G15" s="256"/>
      <c r="H15" s="257"/>
      <c r="I15" s="257"/>
    </row>
    <row r="16" spans="1:9" x14ac:dyDescent="0.2">
      <c r="A16" s="109" t="s">
        <v>17</v>
      </c>
      <c r="B16" s="266">
        <v>627.2071500000003</v>
      </c>
      <c r="C16" s="279">
        <v>1186</v>
      </c>
      <c r="D16" s="279">
        <v>943</v>
      </c>
      <c r="E16" s="111">
        <v>429.03509999999994</v>
      </c>
      <c r="F16" s="119">
        <v>397.70109999999994</v>
      </c>
      <c r="G16" s="256"/>
    </row>
    <row r="17" spans="1:7" x14ac:dyDescent="0.2">
      <c r="A17" s="109" t="s">
        <v>18</v>
      </c>
      <c r="B17" s="266">
        <v>745.95627000000093</v>
      </c>
      <c r="C17" s="279">
        <v>1339</v>
      </c>
      <c r="D17" s="279">
        <v>1043</v>
      </c>
      <c r="E17" s="138">
        <v>515.97360000000003</v>
      </c>
      <c r="F17" s="153">
        <v>479.38200000000001</v>
      </c>
      <c r="G17" s="256"/>
    </row>
    <row r="18" spans="1:7" x14ac:dyDescent="0.2">
      <c r="A18" s="109" t="s">
        <v>19</v>
      </c>
      <c r="B18" s="266">
        <v>3476.451050000001</v>
      </c>
      <c r="C18" s="279">
        <v>5260</v>
      </c>
      <c r="D18" s="279">
        <v>4040</v>
      </c>
      <c r="E18" s="111">
        <v>2255.5303000000004</v>
      </c>
      <c r="F18" s="153">
        <v>1915.8428000000004</v>
      </c>
      <c r="G18" s="256"/>
    </row>
    <row r="19" spans="1:7" x14ac:dyDescent="0.2">
      <c r="A19" s="109" t="s">
        <v>20</v>
      </c>
      <c r="B19" s="266">
        <v>13.29748</v>
      </c>
      <c r="C19" s="279">
        <v>31</v>
      </c>
      <c r="D19" s="279">
        <v>30</v>
      </c>
      <c r="E19" s="111">
        <v>10.319999999999999</v>
      </c>
      <c r="F19" s="153">
        <v>10.029999999999999</v>
      </c>
      <c r="G19" s="256"/>
    </row>
    <row r="20" spans="1:7" x14ac:dyDescent="0.2">
      <c r="A20" s="109" t="s">
        <v>21</v>
      </c>
      <c r="B20" s="266">
        <v>357.20102000000054</v>
      </c>
      <c r="C20" s="279">
        <v>664</v>
      </c>
      <c r="D20" s="279">
        <v>578</v>
      </c>
      <c r="E20" s="111">
        <v>232.83369999999996</v>
      </c>
      <c r="F20" s="153">
        <v>220.31069999999997</v>
      </c>
      <c r="G20" s="256"/>
    </row>
    <row r="21" spans="1:7" x14ac:dyDescent="0.2">
      <c r="A21" s="109" t="s">
        <v>161</v>
      </c>
      <c r="B21" s="266">
        <v>4798.6248200000091</v>
      </c>
      <c r="C21" s="279">
        <v>6383</v>
      </c>
      <c r="D21" s="279">
        <v>4989</v>
      </c>
      <c r="E21" s="111">
        <v>3215.2895999999996</v>
      </c>
      <c r="F21" s="153">
        <v>2837.9935999999998</v>
      </c>
      <c r="G21" s="256"/>
    </row>
    <row r="22" spans="1:7" x14ac:dyDescent="0.2">
      <c r="A22" s="109" t="s">
        <v>22</v>
      </c>
      <c r="B22" s="266">
        <v>500.0373799999997</v>
      </c>
      <c r="C22" s="279">
        <v>1073</v>
      </c>
      <c r="D22" s="279">
        <v>860</v>
      </c>
      <c r="E22" s="111">
        <v>353.90110000000004</v>
      </c>
      <c r="F22" s="153">
        <v>319.69760000000002</v>
      </c>
      <c r="G22" s="256"/>
    </row>
    <row r="23" spans="1:7" x14ac:dyDescent="0.2">
      <c r="A23" s="109" t="s">
        <v>23</v>
      </c>
      <c r="B23" s="266">
        <v>1836.4132599999975</v>
      </c>
      <c r="C23" s="279">
        <v>2645</v>
      </c>
      <c r="D23" s="279">
        <v>1950</v>
      </c>
      <c r="E23" s="111">
        <v>1274.1274999999996</v>
      </c>
      <c r="F23" s="153">
        <v>1077.9399999999996</v>
      </c>
      <c r="G23" s="256"/>
    </row>
    <row r="24" spans="1:7" x14ac:dyDescent="0.2">
      <c r="A24" s="109" t="s">
        <v>24</v>
      </c>
      <c r="B24" s="266">
        <v>80.128509999999963</v>
      </c>
      <c r="C24" s="279">
        <v>183</v>
      </c>
      <c r="D24" s="279">
        <v>146</v>
      </c>
      <c r="E24" s="111">
        <v>65.639200000000002</v>
      </c>
      <c r="F24" s="153">
        <v>59.644199999999998</v>
      </c>
      <c r="G24" s="256"/>
    </row>
    <row r="25" spans="1:7" x14ac:dyDescent="0.2">
      <c r="A25" s="112" t="s">
        <v>25</v>
      </c>
      <c r="B25" s="266">
        <v>54.82973999999998</v>
      </c>
      <c r="C25" s="279">
        <v>40</v>
      </c>
      <c r="D25" s="279">
        <v>37</v>
      </c>
      <c r="E25" s="111">
        <v>22.415000000000003</v>
      </c>
      <c r="F25" s="153">
        <v>20.545000000000002</v>
      </c>
      <c r="G25" s="256"/>
    </row>
    <row r="26" spans="1:7" x14ac:dyDescent="0.2">
      <c r="A26" s="112"/>
      <c r="B26" s="142"/>
      <c r="C26" s="143"/>
      <c r="D26" s="143"/>
      <c r="E26" s="143"/>
      <c r="F26" s="153"/>
      <c r="G26" s="255"/>
    </row>
    <row r="27" spans="1:7" x14ac:dyDescent="0.2">
      <c r="A27" s="63" t="s">
        <v>126</v>
      </c>
      <c r="B27" s="142"/>
      <c r="C27" s="143"/>
      <c r="D27" s="143"/>
      <c r="E27" s="143"/>
      <c r="F27" s="153"/>
      <c r="G27" s="255"/>
    </row>
    <row r="28" spans="1:7" x14ac:dyDescent="0.2">
      <c r="A28" s="63" t="s">
        <v>160</v>
      </c>
      <c r="B28" s="142"/>
      <c r="C28" s="143"/>
      <c r="D28" s="143"/>
      <c r="E28" s="143"/>
      <c r="F28" s="153"/>
      <c r="G28" s="255"/>
    </row>
    <row r="29" spans="1:7" x14ac:dyDescent="0.2">
      <c r="A29" s="115" t="s">
        <v>75</v>
      </c>
      <c r="B29" s="113"/>
      <c r="C29" s="113"/>
      <c r="D29" s="113"/>
      <c r="E29" s="113"/>
      <c r="F29" s="113"/>
      <c r="G29" s="255"/>
    </row>
    <row r="30" spans="1:7" x14ac:dyDescent="0.2">
      <c r="B30" s="113"/>
      <c r="C30" s="113"/>
      <c r="D30" s="113"/>
      <c r="E30" s="113"/>
      <c r="F30" s="113"/>
    </row>
    <row r="32" spans="1:7" x14ac:dyDescent="0.2">
      <c r="F32" s="320"/>
    </row>
    <row r="33" spans="2:6" x14ac:dyDescent="0.2">
      <c r="B33"/>
      <c r="C33"/>
      <c r="D33"/>
      <c r="E33"/>
      <c r="F33" s="321"/>
    </row>
    <row r="34" spans="2:6" x14ac:dyDescent="0.2">
      <c r="B34"/>
      <c r="C34"/>
      <c r="D34"/>
      <c r="E34"/>
      <c r="F34" s="321"/>
    </row>
    <row r="35" spans="2:6" x14ac:dyDescent="0.2">
      <c r="B35"/>
      <c r="C35"/>
      <c r="D35"/>
      <c r="E35"/>
      <c r="F35" s="321"/>
    </row>
    <row r="36" spans="2:6" x14ac:dyDescent="0.2">
      <c r="B36"/>
      <c r="C36"/>
      <c r="D36"/>
      <c r="E36"/>
      <c r="F36" s="321"/>
    </row>
    <row r="37" spans="2:6" x14ac:dyDescent="0.2">
      <c r="B37"/>
      <c r="C37"/>
      <c r="D37"/>
      <c r="E37"/>
      <c r="F37" s="321"/>
    </row>
    <row r="38" spans="2:6" x14ac:dyDescent="0.2">
      <c r="B38"/>
      <c r="C38"/>
      <c r="D38"/>
      <c r="E38"/>
      <c r="F38" s="321"/>
    </row>
    <row r="39" spans="2:6" x14ac:dyDescent="0.2">
      <c r="B39"/>
      <c r="C39"/>
      <c r="D39"/>
      <c r="E39"/>
      <c r="F39" s="321"/>
    </row>
    <row r="40" spans="2:6" x14ac:dyDescent="0.2">
      <c r="B40"/>
      <c r="C40"/>
      <c r="D40"/>
      <c r="E40"/>
      <c r="F40" s="321"/>
    </row>
    <row r="41" spans="2:6" x14ac:dyDescent="0.2">
      <c r="B41"/>
      <c r="C41"/>
      <c r="D41"/>
      <c r="E41"/>
      <c r="F41" s="321"/>
    </row>
    <row r="42" spans="2:6" x14ac:dyDescent="0.2">
      <c r="B42"/>
      <c r="C42"/>
      <c r="D42"/>
      <c r="E42"/>
      <c r="F42" s="321"/>
    </row>
    <row r="43" spans="2:6" x14ac:dyDescent="0.2">
      <c r="B43"/>
      <c r="C43"/>
      <c r="D43"/>
      <c r="E43"/>
      <c r="F43" s="321"/>
    </row>
    <row r="44" spans="2:6" x14ac:dyDescent="0.2">
      <c r="B44"/>
      <c r="C44"/>
      <c r="D44"/>
      <c r="E44"/>
      <c r="F44" s="321"/>
    </row>
    <row r="45" spans="2:6" x14ac:dyDescent="0.2">
      <c r="B45"/>
      <c r="C45"/>
      <c r="D45"/>
      <c r="E45"/>
      <c r="F45" s="321"/>
    </row>
    <row r="46" spans="2:6" x14ac:dyDescent="0.2">
      <c r="B46"/>
      <c r="C46"/>
      <c r="D46"/>
      <c r="E46"/>
      <c r="F46" s="321"/>
    </row>
    <row r="47" spans="2:6" x14ac:dyDescent="0.2">
      <c r="B47"/>
      <c r="C47"/>
      <c r="D47" s="210"/>
      <c r="E47"/>
      <c r="F47" s="321"/>
    </row>
    <row r="48" spans="2:6" x14ac:dyDescent="0.2">
      <c r="B48"/>
      <c r="C48"/>
      <c r="D48"/>
      <c r="E48"/>
      <c r="F48" s="321"/>
    </row>
    <row r="49" spans="2:6" x14ac:dyDescent="0.2">
      <c r="B49"/>
      <c r="C49"/>
      <c r="D49"/>
      <c r="E49"/>
      <c r="F49" s="321"/>
    </row>
    <row r="50" spans="2:6" x14ac:dyDescent="0.2">
      <c r="B50"/>
      <c r="C50"/>
      <c r="D50"/>
      <c r="E50"/>
      <c r="F50" s="321"/>
    </row>
    <row r="51" spans="2:6" x14ac:dyDescent="0.2">
      <c r="B51"/>
      <c r="C51"/>
      <c r="D51"/>
      <c r="E51"/>
      <c r="F51" s="321"/>
    </row>
    <row r="52" spans="2:6" x14ac:dyDescent="0.2">
      <c r="B52"/>
      <c r="C52"/>
      <c r="D52"/>
      <c r="E52"/>
      <c r="F52" s="319"/>
    </row>
    <row r="53" spans="2:6" x14ac:dyDescent="0.2">
      <c r="B53"/>
      <c r="C53"/>
      <c r="D53"/>
      <c r="E53"/>
      <c r="F53"/>
    </row>
    <row r="54" spans="2:6" x14ac:dyDescent="0.2">
      <c r="B54"/>
      <c r="C54"/>
      <c r="D54"/>
      <c r="E54"/>
      <c r="F54"/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55"/>
  <sheetViews>
    <sheetView showGridLines="0" workbookViewId="0">
      <selection activeCell="C29" sqref="C29"/>
    </sheetView>
  </sheetViews>
  <sheetFormatPr baseColWidth="10" defaultColWidth="11.42578125" defaultRowHeight="12.75" x14ac:dyDescent="0.2"/>
  <cols>
    <col min="1" max="1" width="19.28515625" style="116" customWidth="1"/>
    <col min="2" max="6" width="15" style="116" customWidth="1"/>
    <col min="7" max="16384" width="11.42578125" style="116"/>
  </cols>
  <sheetData>
    <row r="1" spans="1:6" x14ac:dyDescent="0.2">
      <c r="A1" s="1" t="s">
        <v>177</v>
      </c>
      <c r="B1" s="52"/>
      <c r="C1" s="52"/>
      <c r="D1" s="52"/>
      <c r="E1" s="52"/>
      <c r="F1" s="52"/>
    </row>
    <row r="2" spans="1:6" ht="18" x14ac:dyDescent="0.25">
      <c r="A2" s="53" t="s">
        <v>112</v>
      </c>
      <c r="B2" s="55"/>
      <c r="C2" s="55"/>
      <c r="D2" s="55"/>
      <c r="E2" s="55"/>
      <c r="F2" s="55"/>
    </row>
    <row r="3" spans="1:6" ht="15.75" x14ac:dyDescent="0.25">
      <c r="A3" s="56" t="s">
        <v>178</v>
      </c>
      <c r="B3" s="58"/>
      <c r="C3" s="58"/>
      <c r="D3" s="58"/>
      <c r="E3" s="58"/>
      <c r="F3" s="58"/>
    </row>
    <row r="4" spans="1:6" ht="15.75" x14ac:dyDescent="0.25">
      <c r="A4" s="56"/>
      <c r="B4" s="58"/>
      <c r="C4" s="58"/>
      <c r="D4" s="58"/>
      <c r="E4" s="58"/>
      <c r="F4" s="58"/>
    </row>
    <row r="5" spans="1:6" ht="63.75" x14ac:dyDescent="0.2">
      <c r="A5" s="99" t="s">
        <v>8</v>
      </c>
      <c r="B5" s="100" t="s">
        <v>73</v>
      </c>
      <c r="C5" s="100" t="s">
        <v>40</v>
      </c>
      <c r="D5" s="100" t="s">
        <v>77</v>
      </c>
      <c r="E5" s="100" t="s">
        <v>41</v>
      </c>
      <c r="F5" s="136" t="s">
        <v>76</v>
      </c>
    </row>
    <row r="6" spans="1:6" x14ac:dyDescent="0.2">
      <c r="A6" s="103" t="s">
        <v>74</v>
      </c>
      <c r="B6" s="264">
        <v>4806.0689999999995</v>
      </c>
      <c r="C6" s="264">
        <v>7519</v>
      </c>
      <c r="D6" s="264">
        <v>5098</v>
      </c>
      <c r="E6" s="264">
        <v>3661.7330000000002</v>
      </c>
      <c r="F6" s="139">
        <v>2042.0110000000002</v>
      </c>
    </row>
    <row r="7" spans="1:6" x14ac:dyDescent="0.2">
      <c r="A7" s="106"/>
      <c r="B7" s="265"/>
      <c r="C7" s="265"/>
      <c r="D7" s="265"/>
      <c r="E7" s="265"/>
      <c r="F7" s="278"/>
    </row>
    <row r="8" spans="1:6" x14ac:dyDescent="0.2">
      <c r="A8" s="109" t="s">
        <v>9</v>
      </c>
      <c r="B8" s="266">
        <v>82.847999999999999</v>
      </c>
      <c r="C8" s="279">
        <v>166</v>
      </c>
      <c r="D8" s="279">
        <v>104</v>
      </c>
      <c r="E8" s="279">
        <v>71.38</v>
      </c>
      <c r="F8" s="280">
        <v>40.330000000000005</v>
      </c>
    </row>
    <row r="9" spans="1:6" x14ac:dyDescent="0.2">
      <c r="A9" s="109" t="s">
        <v>10</v>
      </c>
      <c r="B9" s="266">
        <v>311.49199999999996</v>
      </c>
      <c r="C9" s="279">
        <v>660</v>
      </c>
      <c r="D9" s="279">
        <v>411</v>
      </c>
      <c r="E9" s="279">
        <v>234.84799999999998</v>
      </c>
      <c r="F9" s="280">
        <v>151.80099999999999</v>
      </c>
    </row>
    <row r="10" spans="1:6" x14ac:dyDescent="0.2">
      <c r="A10" s="109" t="s">
        <v>11</v>
      </c>
      <c r="B10" s="266">
        <v>2376.8510000000001</v>
      </c>
      <c r="C10" s="279">
        <v>3039</v>
      </c>
      <c r="D10" s="279">
        <v>2094</v>
      </c>
      <c r="E10" s="279">
        <v>1836.77</v>
      </c>
      <c r="F10" s="280">
        <v>1009.9</v>
      </c>
    </row>
    <row r="11" spans="1:6" x14ac:dyDescent="0.2">
      <c r="A11" s="109" t="s">
        <v>12</v>
      </c>
      <c r="B11" s="266">
        <v>74.900999999999996</v>
      </c>
      <c r="C11" s="279">
        <v>112</v>
      </c>
      <c r="D11" s="279">
        <v>66</v>
      </c>
      <c r="E11" s="279">
        <v>74.5</v>
      </c>
      <c r="F11" s="280">
        <v>51.7</v>
      </c>
    </row>
    <row r="12" spans="1:6" x14ac:dyDescent="0.2">
      <c r="A12" s="109" t="s">
        <v>13</v>
      </c>
      <c r="B12" s="266">
        <v>16.300999999999998</v>
      </c>
      <c r="C12" s="279">
        <v>51</v>
      </c>
      <c r="D12" s="279">
        <v>23</v>
      </c>
      <c r="E12" s="279">
        <v>14.899999999999999</v>
      </c>
      <c r="F12" s="280">
        <v>9.1499999999999986</v>
      </c>
    </row>
    <row r="13" spans="1:6" x14ac:dyDescent="0.2">
      <c r="A13" s="109" t="s">
        <v>14</v>
      </c>
      <c r="B13" s="266">
        <v>94.114999999999966</v>
      </c>
      <c r="C13" s="279">
        <v>118</v>
      </c>
      <c r="D13" s="279">
        <v>75</v>
      </c>
      <c r="E13" s="279">
        <v>78.2</v>
      </c>
      <c r="F13" s="280">
        <v>48.5</v>
      </c>
    </row>
    <row r="14" spans="1:6" x14ac:dyDescent="0.2">
      <c r="A14" s="109" t="s">
        <v>15</v>
      </c>
      <c r="B14" s="266">
        <v>124.252</v>
      </c>
      <c r="C14" s="279">
        <v>154</v>
      </c>
      <c r="D14" s="279">
        <v>101</v>
      </c>
      <c r="E14" s="279">
        <v>101.66</v>
      </c>
      <c r="F14" s="280">
        <v>33.07</v>
      </c>
    </row>
    <row r="15" spans="1:6" x14ac:dyDescent="0.2">
      <c r="A15" s="109" t="s">
        <v>16</v>
      </c>
      <c r="B15" s="266">
        <v>32.779999999999994</v>
      </c>
      <c r="C15" s="279">
        <v>56</v>
      </c>
      <c r="D15" s="279">
        <v>44</v>
      </c>
      <c r="E15" s="279">
        <v>23.919999999999998</v>
      </c>
      <c r="F15" s="280">
        <v>17.689999999999998</v>
      </c>
    </row>
    <row r="16" spans="1:6" x14ac:dyDescent="0.2">
      <c r="A16" s="109" t="s">
        <v>17</v>
      </c>
      <c r="B16" s="266">
        <v>84.144000000000005</v>
      </c>
      <c r="C16" s="279">
        <v>147</v>
      </c>
      <c r="D16" s="279">
        <v>128</v>
      </c>
      <c r="E16" s="279">
        <v>57.98</v>
      </c>
      <c r="F16" s="280">
        <v>35.659999999999997</v>
      </c>
    </row>
    <row r="17" spans="1:6" x14ac:dyDescent="0.2">
      <c r="A17" s="109" t="s">
        <v>18</v>
      </c>
      <c r="B17" s="266">
        <v>178.62099999999998</v>
      </c>
      <c r="C17" s="279">
        <v>359</v>
      </c>
      <c r="D17" s="279">
        <v>243</v>
      </c>
      <c r="E17" s="288">
        <v>159.89999999999998</v>
      </c>
      <c r="F17" s="280">
        <v>99.6</v>
      </c>
    </row>
    <row r="18" spans="1:6" x14ac:dyDescent="0.2">
      <c r="A18" s="109" t="s">
        <v>19</v>
      </c>
      <c r="B18" s="266">
        <v>712.44200000000012</v>
      </c>
      <c r="C18" s="279">
        <v>1226</v>
      </c>
      <c r="D18" s="279">
        <v>815</v>
      </c>
      <c r="E18" s="279">
        <v>456.59000000000003</v>
      </c>
      <c r="F18" s="280">
        <v>241.67000000000002</v>
      </c>
    </row>
    <row r="19" spans="1:6" x14ac:dyDescent="0.2">
      <c r="A19" s="109" t="s">
        <v>20</v>
      </c>
      <c r="B19" s="266">
        <v>24.235999999999997</v>
      </c>
      <c r="C19" s="279">
        <v>79</v>
      </c>
      <c r="D19" s="279">
        <v>42</v>
      </c>
      <c r="E19" s="279">
        <v>21.4</v>
      </c>
      <c r="F19" s="280">
        <v>11.7</v>
      </c>
    </row>
    <row r="20" spans="1:6" x14ac:dyDescent="0.2">
      <c r="A20" s="109" t="s">
        <v>21</v>
      </c>
      <c r="B20" s="266">
        <v>32.772999999999996</v>
      </c>
      <c r="C20" s="279">
        <v>61</v>
      </c>
      <c r="D20" s="279">
        <v>48</v>
      </c>
      <c r="E20" s="279">
        <v>29.830000000000002</v>
      </c>
      <c r="F20" s="280">
        <v>19.040000000000003</v>
      </c>
    </row>
    <row r="21" spans="1:6" x14ac:dyDescent="0.2">
      <c r="A21" s="109" t="s">
        <v>161</v>
      </c>
      <c r="B21" s="266">
        <v>332.18100000000004</v>
      </c>
      <c r="C21" s="279">
        <v>626</v>
      </c>
      <c r="D21" s="279">
        <v>454</v>
      </c>
      <c r="E21" s="279">
        <v>210.86500000000001</v>
      </c>
      <c r="F21" s="280">
        <v>106.75</v>
      </c>
    </row>
    <row r="22" spans="1:6" x14ac:dyDescent="0.2">
      <c r="A22" s="109" t="s">
        <v>22</v>
      </c>
      <c r="B22" s="266">
        <v>54.071000000000005</v>
      </c>
      <c r="C22" s="279">
        <v>197</v>
      </c>
      <c r="D22" s="279">
        <v>143</v>
      </c>
      <c r="E22" s="279">
        <v>41.9</v>
      </c>
      <c r="F22" s="280">
        <v>24.04</v>
      </c>
    </row>
    <row r="23" spans="1:6" x14ac:dyDescent="0.2">
      <c r="A23" s="109" t="s">
        <v>23</v>
      </c>
      <c r="B23" s="266">
        <v>258.75700000000001</v>
      </c>
      <c r="C23" s="279">
        <v>435</v>
      </c>
      <c r="D23" s="279">
        <v>282</v>
      </c>
      <c r="E23" s="279">
        <v>235.6</v>
      </c>
      <c r="F23" s="280">
        <v>134</v>
      </c>
    </row>
    <row r="24" spans="1:6" x14ac:dyDescent="0.2">
      <c r="A24" s="109" t="s">
        <v>24</v>
      </c>
      <c r="B24" s="266">
        <v>15.304</v>
      </c>
      <c r="C24" s="279">
        <v>33</v>
      </c>
      <c r="D24" s="279">
        <v>25</v>
      </c>
      <c r="E24" s="279">
        <v>11.49</v>
      </c>
      <c r="F24" s="280">
        <v>7.41</v>
      </c>
    </row>
    <row r="25" spans="1:6" x14ac:dyDescent="0.2">
      <c r="A25" s="112" t="s">
        <v>25</v>
      </c>
      <c r="B25" s="279" t="s">
        <v>26</v>
      </c>
      <c r="C25" s="279" t="s">
        <v>26</v>
      </c>
      <c r="D25" s="279" t="s">
        <v>26</v>
      </c>
      <c r="E25" s="279" t="s">
        <v>26</v>
      </c>
      <c r="F25" s="280" t="s">
        <v>26</v>
      </c>
    </row>
    <row r="26" spans="1:6" x14ac:dyDescent="0.2">
      <c r="A26" s="112"/>
      <c r="B26" s="142"/>
      <c r="C26" s="143"/>
      <c r="D26" s="143"/>
      <c r="E26" s="289"/>
      <c r="F26" s="289"/>
    </row>
    <row r="27" spans="1:6" x14ac:dyDescent="0.2">
      <c r="A27" s="150" t="s">
        <v>163</v>
      </c>
      <c r="B27" s="142"/>
      <c r="C27" s="143"/>
      <c r="D27" s="143"/>
      <c r="E27" s="143"/>
      <c r="F27" s="143"/>
    </row>
    <row r="28" spans="1:6" x14ac:dyDescent="0.2">
      <c r="A28" s="115" t="s">
        <v>75</v>
      </c>
      <c r="B28" s="113"/>
      <c r="C28" s="113"/>
      <c r="D28" s="113"/>
      <c r="E28" s="113"/>
      <c r="F28" s="113"/>
    </row>
    <row r="30" spans="1:6" x14ac:dyDescent="0.2">
      <c r="C30"/>
      <c r="D30"/>
    </row>
    <row r="31" spans="1:6" x14ac:dyDescent="0.2">
      <c r="A31" s="281"/>
      <c r="B31" s="282"/>
      <c r="C31" s="282"/>
      <c r="D31" s="282"/>
      <c r="E31" s="281"/>
      <c r="F31" s="281"/>
    </row>
    <row r="32" spans="1:6" x14ac:dyDescent="0.2">
      <c r="A32" s="281"/>
      <c r="B32" s="282"/>
      <c r="C32" s="282"/>
      <c r="D32" s="282"/>
      <c r="E32" s="281"/>
      <c r="F32" s="281"/>
    </row>
    <row r="33" spans="1:6" x14ac:dyDescent="0.2">
      <c r="A33" s="281"/>
      <c r="B33" s="282"/>
      <c r="C33" s="282"/>
      <c r="D33" s="282"/>
      <c r="E33" s="281"/>
      <c r="F33" s="281"/>
    </row>
    <row r="34" spans="1:6" x14ac:dyDescent="0.2">
      <c r="A34" s="281"/>
      <c r="B34" s="282"/>
      <c r="C34" s="282"/>
      <c r="D34" s="282"/>
      <c r="E34" s="281"/>
      <c r="F34" s="281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  <row r="44" spans="1:6" x14ac:dyDescent="0.2">
      <c r="A44"/>
      <c r="B44"/>
      <c r="C44"/>
      <c r="D44"/>
      <c r="E44"/>
      <c r="F44"/>
    </row>
    <row r="45" spans="1:6" x14ac:dyDescent="0.2">
      <c r="A45"/>
      <c r="B45"/>
      <c r="C45"/>
      <c r="D45"/>
      <c r="E45"/>
      <c r="F45"/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38"/>
  <sheetViews>
    <sheetView showGridLines="0" workbookViewId="0">
      <selection activeCell="C27" sqref="C27"/>
    </sheetView>
  </sheetViews>
  <sheetFormatPr baseColWidth="10" defaultColWidth="9.140625" defaultRowHeight="12.75" x14ac:dyDescent="0.2"/>
  <cols>
    <col min="1" max="1" width="19.140625" style="36" customWidth="1"/>
    <col min="2" max="5" width="17.85546875" style="36" customWidth="1"/>
    <col min="6" max="6" width="17" style="36" customWidth="1"/>
    <col min="7" max="16384" width="9.140625" style="36"/>
  </cols>
  <sheetData>
    <row r="1" spans="1:6" x14ac:dyDescent="0.2">
      <c r="A1" s="1" t="s">
        <v>181</v>
      </c>
    </row>
    <row r="2" spans="1:6" ht="18" x14ac:dyDescent="0.25">
      <c r="A2" s="4" t="s">
        <v>61</v>
      </c>
    </row>
    <row r="3" spans="1:6" ht="15.75" x14ac:dyDescent="0.25">
      <c r="A3" s="211" t="s">
        <v>78</v>
      </c>
    </row>
    <row r="4" spans="1:6" ht="15.75" x14ac:dyDescent="0.25">
      <c r="A4" s="211" t="s">
        <v>179</v>
      </c>
    </row>
    <row r="6" spans="1:6" s="18" customFormat="1" ht="42.75" x14ac:dyDescent="0.2">
      <c r="A6" s="88" t="s">
        <v>8</v>
      </c>
      <c r="B6" s="86" t="s">
        <v>125</v>
      </c>
      <c r="C6" s="86" t="s">
        <v>48</v>
      </c>
      <c r="D6" s="75" t="s">
        <v>49</v>
      </c>
      <c r="E6" s="186" t="s">
        <v>50</v>
      </c>
      <c r="F6" s="186" t="s">
        <v>51</v>
      </c>
    </row>
    <row r="7" spans="1:6" s="66" customFormat="1" x14ac:dyDescent="0.2">
      <c r="A7" s="67" t="s">
        <v>9</v>
      </c>
      <c r="B7" s="205">
        <v>139282</v>
      </c>
      <c r="C7" s="118">
        <v>1141</v>
      </c>
      <c r="D7" s="65">
        <v>8.1920133254835505</v>
      </c>
      <c r="E7" s="206">
        <v>10496</v>
      </c>
      <c r="F7" s="24">
        <v>7.5357906980083573</v>
      </c>
    </row>
    <row r="8" spans="1:6" s="66" customFormat="1" x14ac:dyDescent="0.2">
      <c r="A8" s="67" t="s">
        <v>10</v>
      </c>
      <c r="B8" s="205">
        <v>323873</v>
      </c>
      <c r="C8" s="118">
        <v>6293</v>
      </c>
      <c r="D8" s="65">
        <v>19.430455765068405</v>
      </c>
      <c r="E8" s="206">
        <v>49658</v>
      </c>
      <c r="F8" s="24">
        <v>15.332553192146303</v>
      </c>
    </row>
    <row r="9" spans="1:6" s="66" customFormat="1" x14ac:dyDescent="0.2">
      <c r="A9" s="67" t="s">
        <v>11</v>
      </c>
      <c r="B9" s="205">
        <v>377169</v>
      </c>
      <c r="C9" s="118">
        <v>19268</v>
      </c>
      <c r="D9" s="65">
        <v>51.085852760963924</v>
      </c>
      <c r="E9" s="206">
        <v>96893</v>
      </c>
      <c r="F9" s="24">
        <v>25.689545005024272</v>
      </c>
    </row>
    <row r="10" spans="1:6" s="66" customFormat="1" x14ac:dyDescent="0.2">
      <c r="A10" s="67" t="s">
        <v>12</v>
      </c>
      <c r="B10" s="205">
        <v>95272</v>
      </c>
      <c r="C10" s="118">
        <v>705</v>
      </c>
      <c r="D10" s="65">
        <v>7.3998656478293725</v>
      </c>
      <c r="E10" s="206">
        <v>7032</v>
      </c>
      <c r="F10" s="24">
        <v>7.3809723738349149</v>
      </c>
    </row>
    <row r="11" spans="1:6" s="66" customFormat="1" x14ac:dyDescent="0.2">
      <c r="A11" s="67" t="s">
        <v>13</v>
      </c>
      <c r="B11" s="205">
        <v>94869</v>
      </c>
      <c r="C11" s="118">
        <v>803</v>
      </c>
      <c r="D11" s="65">
        <v>8.46430340785715</v>
      </c>
      <c r="E11" s="206">
        <v>6750</v>
      </c>
      <c r="F11" s="24">
        <v>7.1150744711127976</v>
      </c>
    </row>
    <row r="12" spans="1:6" s="66" customFormat="1" x14ac:dyDescent="0.2">
      <c r="A12" s="67" t="s">
        <v>14</v>
      </c>
      <c r="B12" s="205">
        <v>143272</v>
      </c>
      <c r="C12" s="118">
        <v>1826</v>
      </c>
      <c r="D12" s="65">
        <v>12.744988553241388</v>
      </c>
      <c r="E12" s="206">
        <v>13945</v>
      </c>
      <c r="F12" s="24">
        <v>9.7332346864704888</v>
      </c>
    </row>
    <row r="13" spans="1:6" s="66" customFormat="1" x14ac:dyDescent="0.2">
      <c r="A13" s="67" t="s">
        <v>15</v>
      </c>
      <c r="B13" s="205">
        <v>121575</v>
      </c>
      <c r="C13" s="118">
        <v>1386</v>
      </c>
      <c r="D13" s="65">
        <v>11.400370141887723</v>
      </c>
      <c r="E13" s="206">
        <v>10930</v>
      </c>
      <c r="F13" s="24">
        <v>8.9903351840427721</v>
      </c>
    </row>
    <row r="14" spans="1:6" s="66" customFormat="1" x14ac:dyDescent="0.2">
      <c r="A14" s="67" t="s">
        <v>16</v>
      </c>
      <c r="B14" s="205">
        <v>82127</v>
      </c>
      <c r="C14" s="118">
        <v>1082</v>
      </c>
      <c r="D14" s="65">
        <v>13.174717206278082</v>
      </c>
      <c r="E14" s="206">
        <v>6294</v>
      </c>
      <c r="F14" s="24">
        <v>7.6637403046501156</v>
      </c>
    </row>
    <row r="15" spans="1:6" s="66" customFormat="1" x14ac:dyDescent="0.2">
      <c r="A15" s="67" t="s">
        <v>17</v>
      </c>
      <c r="B15" s="205">
        <v>146100</v>
      </c>
      <c r="C15" s="118">
        <v>2062</v>
      </c>
      <c r="D15" s="65">
        <v>14.113620807665983</v>
      </c>
      <c r="E15" s="206">
        <v>13515</v>
      </c>
      <c r="F15" s="24">
        <v>9.2505133470225882</v>
      </c>
    </row>
    <row r="16" spans="1:6" s="66" customFormat="1" x14ac:dyDescent="0.2">
      <c r="A16" s="66" t="s">
        <v>18</v>
      </c>
      <c r="B16" s="205">
        <v>244120</v>
      </c>
      <c r="C16" s="118">
        <v>3302</v>
      </c>
      <c r="D16" s="65">
        <v>13.526134687858431</v>
      </c>
      <c r="E16" s="206">
        <v>29768</v>
      </c>
      <c r="F16" s="24">
        <v>12.194002949369162</v>
      </c>
    </row>
    <row r="17" spans="1:6" x14ac:dyDescent="0.2">
      <c r="A17" s="67" t="s">
        <v>19</v>
      </c>
      <c r="B17" s="205">
        <v>268492</v>
      </c>
      <c r="C17" s="118">
        <v>7733</v>
      </c>
      <c r="D17" s="65">
        <v>28.801603027278279</v>
      </c>
      <c r="E17" s="206">
        <v>34925</v>
      </c>
      <c r="F17" s="24">
        <v>13.007836360115013</v>
      </c>
    </row>
    <row r="18" spans="1:6" x14ac:dyDescent="0.2">
      <c r="A18" s="67" t="s">
        <v>20</v>
      </c>
      <c r="B18" s="205">
        <v>56885</v>
      </c>
      <c r="C18" s="118">
        <v>427</v>
      </c>
      <c r="D18" s="65">
        <v>7.5063725059330233</v>
      </c>
      <c r="E18" s="206">
        <v>4258</v>
      </c>
      <c r="F18" s="24">
        <v>7.4852773138788784</v>
      </c>
    </row>
    <row r="19" spans="1:6" s="66" customFormat="1" x14ac:dyDescent="0.2">
      <c r="A19" s="67" t="s">
        <v>21</v>
      </c>
      <c r="B19" s="205">
        <v>133584</v>
      </c>
      <c r="C19" s="118">
        <v>1641</v>
      </c>
      <c r="D19" s="65">
        <v>12.284405318002156</v>
      </c>
      <c r="E19" s="206">
        <v>9899</v>
      </c>
      <c r="F19" s="24">
        <v>7.4103186010300632</v>
      </c>
    </row>
    <row r="20" spans="1:6" x14ac:dyDescent="0.2">
      <c r="A20" s="23" t="s">
        <v>161</v>
      </c>
      <c r="B20" s="205">
        <v>238382</v>
      </c>
      <c r="C20" s="118">
        <v>9756</v>
      </c>
      <c r="D20" s="65">
        <v>40.925908835398644</v>
      </c>
      <c r="E20" s="206">
        <v>30768</v>
      </c>
      <c r="F20" s="24">
        <v>12.907014791385254</v>
      </c>
    </row>
    <row r="21" spans="1:6" x14ac:dyDescent="0.2">
      <c r="A21" s="68" t="s">
        <v>22</v>
      </c>
      <c r="B21" s="205">
        <v>120282</v>
      </c>
      <c r="C21" s="118">
        <v>1492</v>
      </c>
      <c r="D21" s="65">
        <v>12.404183502103391</v>
      </c>
      <c r="E21" s="207">
        <v>9284</v>
      </c>
      <c r="F21" s="24">
        <v>7.7185281255715736</v>
      </c>
    </row>
    <row r="22" spans="1:6" x14ac:dyDescent="0.2">
      <c r="A22" s="68" t="s">
        <v>23</v>
      </c>
      <c r="B22" s="205">
        <v>86635</v>
      </c>
      <c r="C22" s="118">
        <v>2917</v>
      </c>
      <c r="D22" s="65">
        <v>33.669994805794424</v>
      </c>
      <c r="E22" s="207">
        <v>11347</v>
      </c>
      <c r="F22" s="24">
        <v>13.097477924626306</v>
      </c>
    </row>
    <row r="23" spans="1:6" x14ac:dyDescent="0.2">
      <c r="A23" s="68" t="s">
        <v>24</v>
      </c>
      <c r="B23" s="205">
        <v>38516</v>
      </c>
      <c r="C23" s="118">
        <v>286</v>
      </c>
      <c r="D23" s="65">
        <v>7.42548551251428</v>
      </c>
      <c r="E23" s="207">
        <v>3036</v>
      </c>
      <c r="F23" s="24">
        <v>7.8824384671305427</v>
      </c>
    </row>
    <row r="24" spans="1:6" x14ac:dyDescent="0.2">
      <c r="A24" s="23" t="s">
        <v>25</v>
      </c>
      <c r="B24" s="89" t="s">
        <v>26</v>
      </c>
      <c r="C24" s="118">
        <v>37</v>
      </c>
      <c r="D24" s="79" t="s">
        <v>26</v>
      </c>
      <c r="E24" s="80" t="s">
        <v>26</v>
      </c>
      <c r="F24" s="188" t="s">
        <v>26</v>
      </c>
    </row>
    <row r="25" spans="1:6" s="39" customFormat="1" x14ac:dyDescent="0.2">
      <c r="A25" s="70" t="s">
        <v>27</v>
      </c>
      <c r="B25" s="85">
        <v>2710435</v>
      </c>
      <c r="C25" s="85">
        <v>62157</v>
      </c>
      <c r="D25" s="77">
        <v>22.932481317574485</v>
      </c>
      <c r="E25" s="85">
        <v>348798</v>
      </c>
      <c r="F25" s="329">
        <v>12.868709266224796</v>
      </c>
    </row>
    <row r="26" spans="1:6" s="39" customFormat="1" x14ac:dyDescent="0.2">
      <c r="B26" s="72"/>
      <c r="C26" s="72"/>
      <c r="D26" s="72"/>
      <c r="E26" s="72"/>
    </row>
    <row r="27" spans="1:6" s="39" customFormat="1" x14ac:dyDescent="0.2">
      <c r="A27" s="32" t="s">
        <v>180</v>
      </c>
      <c r="B27" s="72"/>
      <c r="C27" s="72"/>
      <c r="D27" s="72"/>
      <c r="E27" s="72"/>
    </row>
    <row r="28" spans="1:6" x14ac:dyDescent="0.2">
      <c r="A28" s="31" t="s">
        <v>28</v>
      </c>
      <c r="D28" s="144"/>
    </row>
    <row r="30" spans="1:6" x14ac:dyDescent="0.2">
      <c r="A30" s="31"/>
    </row>
    <row r="38" spans="1:6" hidden="1" x14ac:dyDescent="0.2">
      <c r="A38" s="36" t="s">
        <v>17</v>
      </c>
      <c r="B38" s="78">
        <f>SUM(B15:B15)</f>
        <v>146100</v>
      </c>
      <c r="C38" s="78">
        <f>SUM(C15:C15)</f>
        <v>2062</v>
      </c>
      <c r="D38" s="20">
        <f t="shared" ref="D38" si="0">+C38/B38*1000</f>
        <v>14.113620807665983</v>
      </c>
      <c r="E38" s="78">
        <f>SUM(E15:E15)</f>
        <v>13515</v>
      </c>
      <c r="F38" s="24">
        <f t="shared" ref="F38" si="1">+E38/B38*100</f>
        <v>9.2505133470225882</v>
      </c>
    </row>
  </sheetData>
  <pageMargins left="0.51181102362204722" right="0.51181102362204722" top="0.51181102362204722" bottom="0.51181102362204722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E34A-03A2-4946-ABB4-EACD3B492BD0}">
  <sheetPr>
    <pageSetUpPr fitToPage="1"/>
  </sheetPr>
  <dimension ref="A1:S29"/>
  <sheetViews>
    <sheetView showGridLines="0" workbookViewId="0">
      <selection activeCell="M34" sqref="M34"/>
    </sheetView>
  </sheetViews>
  <sheetFormatPr baseColWidth="10" defaultColWidth="11.42578125" defaultRowHeight="12.75" x14ac:dyDescent="0.2"/>
  <cols>
    <col min="1" max="1" width="15.28515625" style="332" customWidth="1"/>
    <col min="2" max="2" width="13.85546875" style="332" customWidth="1"/>
    <col min="3" max="3" width="11.85546875" style="332" bestFit="1" customWidth="1"/>
    <col min="4" max="4" width="12" style="332" bestFit="1" customWidth="1"/>
    <col min="5" max="5" width="11" style="332" customWidth="1"/>
    <col min="6" max="6" width="12.140625" style="332" bestFit="1" customWidth="1"/>
    <col min="7" max="8" width="11" style="332" customWidth="1"/>
    <col min="9" max="9" width="12.5703125" style="332" bestFit="1" customWidth="1"/>
    <col min="10" max="14" width="12.5703125" style="332" customWidth="1"/>
    <col min="15" max="15" width="10.42578125" style="332" customWidth="1"/>
    <col min="16" max="16" width="13.5703125" style="332" customWidth="1"/>
    <col min="17" max="17" width="13.5703125" style="332" bestFit="1" customWidth="1"/>
    <col min="18" max="18" width="11.7109375" style="332" bestFit="1" customWidth="1"/>
    <col min="19" max="19" width="12" style="332" bestFit="1" customWidth="1"/>
    <col min="20" max="16384" width="11.42578125" style="332"/>
  </cols>
  <sheetData>
    <row r="1" spans="1:19" x14ac:dyDescent="0.2">
      <c r="A1" s="1" t="s">
        <v>226</v>
      </c>
    </row>
    <row r="2" spans="1:19" ht="18" x14ac:dyDescent="0.25">
      <c r="A2" s="4" t="s">
        <v>62</v>
      </c>
    </row>
    <row r="3" spans="1:19" ht="15.75" x14ac:dyDescent="0.25">
      <c r="A3" s="9" t="s">
        <v>225</v>
      </c>
    </row>
    <row r="4" spans="1:19" ht="12.95" customHeight="1" x14ac:dyDescent="0.2"/>
    <row r="5" spans="1:19" ht="63.75" customHeight="1" x14ac:dyDescent="0.2">
      <c r="A5" s="385" t="s">
        <v>8</v>
      </c>
      <c r="B5" s="333" t="s">
        <v>81</v>
      </c>
      <c r="C5" s="387" t="s">
        <v>82</v>
      </c>
      <c r="D5" s="388"/>
      <c r="E5" s="388"/>
      <c r="F5" s="388"/>
      <c r="G5" s="388"/>
      <c r="H5" s="388"/>
      <c r="I5" s="389"/>
      <c r="J5" s="333" t="s">
        <v>212</v>
      </c>
      <c r="K5" s="387" t="s">
        <v>214</v>
      </c>
      <c r="L5" s="389"/>
      <c r="M5" s="387" t="s">
        <v>217</v>
      </c>
      <c r="N5" s="389"/>
      <c r="O5" s="333" t="s">
        <v>83</v>
      </c>
      <c r="P5" s="333" t="s">
        <v>219</v>
      </c>
      <c r="Q5" s="387" t="s">
        <v>221</v>
      </c>
      <c r="R5" s="388"/>
      <c r="S5" s="388"/>
    </row>
    <row r="6" spans="1:19" ht="51" customHeight="1" x14ac:dyDescent="0.2">
      <c r="A6" s="386"/>
      <c r="B6" s="333" t="s">
        <v>128</v>
      </c>
      <c r="C6" s="333" t="s">
        <v>207</v>
      </c>
      <c r="D6" s="333" t="s">
        <v>206</v>
      </c>
      <c r="E6" s="333" t="s">
        <v>79</v>
      </c>
      <c r="F6" s="333" t="s">
        <v>209</v>
      </c>
      <c r="G6" s="333" t="s">
        <v>210</v>
      </c>
      <c r="H6" s="333" t="s">
        <v>211</v>
      </c>
      <c r="I6" s="333" t="s">
        <v>208</v>
      </c>
      <c r="J6" s="333" t="s">
        <v>213</v>
      </c>
      <c r="K6" s="333" t="s">
        <v>215</v>
      </c>
      <c r="L6" s="333" t="s">
        <v>216</v>
      </c>
      <c r="M6" s="347" t="s">
        <v>215</v>
      </c>
      <c r="N6" s="347" t="s">
        <v>216</v>
      </c>
      <c r="O6" s="333" t="s">
        <v>218</v>
      </c>
      <c r="P6" s="333" t="s">
        <v>220</v>
      </c>
      <c r="Q6" s="334" t="s">
        <v>80</v>
      </c>
      <c r="R6" s="390" t="s">
        <v>222</v>
      </c>
      <c r="S6" s="390" t="s">
        <v>223</v>
      </c>
    </row>
    <row r="7" spans="1:19" ht="12.75" customHeight="1" x14ac:dyDescent="0.2">
      <c r="A7" s="335" t="s">
        <v>9</v>
      </c>
      <c r="B7" s="336">
        <v>937</v>
      </c>
      <c r="C7" s="337">
        <v>58</v>
      </c>
      <c r="D7" s="337">
        <v>55</v>
      </c>
      <c r="E7" s="337">
        <v>38</v>
      </c>
      <c r="F7" s="337">
        <v>20</v>
      </c>
      <c r="G7" s="337">
        <v>38</v>
      </c>
      <c r="H7" s="337">
        <v>46</v>
      </c>
      <c r="I7" s="337">
        <v>29</v>
      </c>
      <c r="J7" s="336">
        <v>2169007</v>
      </c>
      <c r="K7" s="337">
        <v>4</v>
      </c>
      <c r="L7" s="337">
        <v>2.1</v>
      </c>
      <c r="M7" s="337">
        <v>8.1</v>
      </c>
      <c r="N7" s="337">
        <v>4.3</v>
      </c>
      <c r="O7" s="337">
        <v>65</v>
      </c>
      <c r="P7" s="337">
        <v>32</v>
      </c>
      <c r="Q7" s="337">
        <v>67</v>
      </c>
      <c r="R7" s="337">
        <v>46</v>
      </c>
      <c r="S7" s="338">
        <v>50</v>
      </c>
    </row>
    <row r="8" spans="1:19" ht="12.75" customHeight="1" x14ac:dyDescent="0.2">
      <c r="A8" s="339" t="s">
        <v>10</v>
      </c>
      <c r="B8" s="336">
        <v>2220</v>
      </c>
      <c r="C8" s="337">
        <v>61</v>
      </c>
      <c r="D8" s="337">
        <v>58</v>
      </c>
      <c r="E8" s="337">
        <v>42</v>
      </c>
      <c r="F8" s="337">
        <v>22</v>
      </c>
      <c r="G8" s="337">
        <v>37</v>
      </c>
      <c r="H8" s="337">
        <v>47</v>
      </c>
      <c r="I8" s="337">
        <v>31</v>
      </c>
      <c r="J8" s="336">
        <v>10897573</v>
      </c>
      <c r="K8" s="337">
        <v>5.9</v>
      </c>
      <c r="L8" s="337">
        <v>3.6</v>
      </c>
      <c r="M8" s="337">
        <v>10.4</v>
      </c>
      <c r="N8" s="337">
        <v>6.2</v>
      </c>
      <c r="O8" s="337">
        <v>73</v>
      </c>
      <c r="P8" s="337">
        <v>36</v>
      </c>
      <c r="Q8" s="337">
        <v>70</v>
      </c>
      <c r="R8" s="337">
        <v>39</v>
      </c>
      <c r="S8" s="338">
        <v>52</v>
      </c>
    </row>
    <row r="9" spans="1:19" ht="12.75" customHeight="1" x14ac:dyDescent="0.2">
      <c r="A9" s="339" t="s">
        <v>11</v>
      </c>
      <c r="B9" s="336">
        <v>4450</v>
      </c>
      <c r="C9" s="337">
        <v>65</v>
      </c>
      <c r="D9" s="337">
        <v>60</v>
      </c>
      <c r="E9" s="337">
        <v>42</v>
      </c>
      <c r="F9" s="337">
        <v>24</v>
      </c>
      <c r="G9" s="337">
        <v>42</v>
      </c>
      <c r="H9" s="337">
        <v>51</v>
      </c>
      <c r="I9" s="337">
        <v>33</v>
      </c>
      <c r="J9" s="336">
        <v>21274275</v>
      </c>
      <c r="K9" s="337">
        <v>3.9</v>
      </c>
      <c r="L9" s="337">
        <v>2.7</v>
      </c>
      <c r="M9" s="337">
        <v>6.5</v>
      </c>
      <c r="N9" s="337">
        <v>4.5</v>
      </c>
      <c r="O9" s="337">
        <v>75</v>
      </c>
      <c r="P9" s="337">
        <v>37</v>
      </c>
      <c r="Q9" s="337">
        <v>68</v>
      </c>
      <c r="R9" s="337">
        <v>40</v>
      </c>
      <c r="S9" s="338">
        <v>61</v>
      </c>
    </row>
    <row r="10" spans="1:19" ht="12.75" customHeight="1" x14ac:dyDescent="0.2">
      <c r="A10" s="339" t="s">
        <v>12</v>
      </c>
      <c r="B10" s="336">
        <v>598</v>
      </c>
      <c r="C10" s="337">
        <v>58</v>
      </c>
      <c r="D10" s="337">
        <v>53</v>
      </c>
      <c r="E10" s="337">
        <v>34</v>
      </c>
      <c r="F10" s="337">
        <v>22</v>
      </c>
      <c r="G10" s="337">
        <v>39</v>
      </c>
      <c r="H10" s="337">
        <v>46</v>
      </c>
      <c r="I10" s="337">
        <v>27</v>
      </c>
      <c r="J10" s="336">
        <v>2085953</v>
      </c>
      <c r="K10" s="337">
        <v>3.6</v>
      </c>
      <c r="L10" s="337">
        <v>2.7</v>
      </c>
      <c r="M10" s="337">
        <v>8.6999999999999993</v>
      </c>
      <c r="N10" s="337">
        <v>6.5</v>
      </c>
      <c r="O10" s="337">
        <v>58</v>
      </c>
      <c r="P10" s="337">
        <v>41</v>
      </c>
      <c r="Q10" s="337">
        <v>63</v>
      </c>
      <c r="R10" s="337">
        <v>57</v>
      </c>
      <c r="S10" s="338">
        <v>44</v>
      </c>
    </row>
    <row r="11" spans="1:19" ht="12.75" customHeight="1" x14ac:dyDescent="0.2">
      <c r="A11" s="339" t="s">
        <v>13</v>
      </c>
      <c r="B11" s="336">
        <v>658</v>
      </c>
      <c r="C11" s="337">
        <v>61</v>
      </c>
      <c r="D11" s="337">
        <v>56</v>
      </c>
      <c r="E11" s="337">
        <v>36</v>
      </c>
      <c r="F11" s="337">
        <v>24</v>
      </c>
      <c r="G11" s="337">
        <v>39</v>
      </c>
      <c r="H11" s="337">
        <v>47</v>
      </c>
      <c r="I11" s="337">
        <v>27</v>
      </c>
      <c r="J11" s="336">
        <v>1012306</v>
      </c>
      <c r="K11" s="337">
        <v>1.9</v>
      </c>
      <c r="L11" s="337">
        <v>1.8</v>
      </c>
      <c r="M11" s="337">
        <v>6</v>
      </c>
      <c r="N11" s="337">
        <v>5.5</v>
      </c>
      <c r="O11" s="337">
        <v>66</v>
      </c>
      <c r="P11" s="337">
        <v>31</v>
      </c>
      <c r="Q11" s="337">
        <v>67</v>
      </c>
      <c r="R11" s="337">
        <v>56</v>
      </c>
      <c r="S11" s="338">
        <v>36</v>
      </c>
    </row>
    <row r="12" spans="1:19" ht="12.75" customHeight="1" x14ac:dyDescent="0.2">
      <c r="A12" s="339" t="s">
        <v>14</v>
      </c>
      <c r="B12" s="336">
        <v>1071</v>
      </c>
      <c r="C12" s="337">
        <v>60</v>
      </c>
      <c r="D12" s="337">
        <v>55</v>
      </c>
      <c r="E12" s="337">
        <v>37</v>
      </c>
      <c r="F12" s="337">
        <v>21</v>
      </c>
      <c r="G12" s="337">
        <v>37</v>
      </c>
      <c r="H12" s="337">
        <v>45</v>
      </c>
      <c r="I12" s="337">
        <v>27</v>
      </c>
      <c r="J12" s="336">
        <v>4308287</v>
      </c>
      <c r="K12" s="337">
        <v>3.8</v>
      </c>
      <c r="L12" s="337">
        <v>3.9</v>
      </c>
      <c r="M12" s="337">
        <v>8.1999999999999993</v>
      </c>
      <c r="N12" s="337">
        <v>8.4</v>
      </c>
      <c r="O12" s="337">
        <v>66</v>
      </c>
      <c r="P12" s="337">
        <v>32</v>
      </c>
      <c r="Q12" s="337">
        <v>63</v>
      </c>
      <c r="R12" s="337">
        <v>40</v>
      </c>
      <c r="S12" s="338">
        <v>41</v>
      </c>
    </row>
    <row r="13" spans="1:19" ht="12.75" customHeight="1" x14ac:dyDescent="0.2">
      <c r="A13" s="339" t="s">
        <v>15</v>
      </c>
      <c r="B13" s="336">
        <v>944</v>
      </c>
      <c r="C13" s="337">
        <v>66</v>
      </c>
      <c r="D13" s="337">
        <v>63</v>
      </c>
      <c r="E13" s="337">
        <v>43</v>
      </c>
      <c r="F13" s="337">
        <v>23</v>
      </c>
      <c r="G13" s="337">
        <v>44</v>
      </c>
      <c r="H13" s="337">
        <v>54</v>
      </c>
      <c r="I13" s="337">
        <v>35</v>
      </c>
      <c r="J13" s="336">
        <v>3007835</v>
      </c>
      <c r="K13" s="337">
        <v>5.6</v>
      </c>
      <c r="L13" s="337">
        <v>2.7</v>
      </c>
      <c r="M13" s="337">
        <v>9.9</v>
      </c>
      <c r="N13" s="337">
        <v>4.7</v>
      </c>
      <c r="O13" s="337">
        <v>70</v>
      </c>
      <c r="P13" s="337">
        <v>34</v>
      </c>
      <c r="Q13" s="337">
        <v>60</v>
      </c>
      <c r="R13" s="337">
        <v>47</v>
      </c>
      <c r="S13" s="338">
        <v>37</v>
      </c>
    </row>
    <row r="14" spans="1:19" ht="12.75" customHeight="1" x14ac:dyDescent="0.2">
      <c r="A14" s="339" t="s">
        <v>16</v>
      </c>
      <c r="B14" s="336">
        <v>558</v>
      </c>
      <c r="C14" s="337">
        <v>56</v>
      </c>
      <c r="D14" s="337">
        <v>51</v>
      </c>
      <c r="E14" s="337">
        <v>34</v>
      </c>
      <c r="F14" s="337">
        <v>19</v>
      </c>
      <c r="G14" s="337">
        <v>32</v>
      </c>
      <c r="H14" s="337">
        <v>43</v>
      </c>
      <c r="I14" s="337">
        <v>26</v>
      </c>
      <c r="J14" s="336">
        <v>710553</v>
      </c>
      <c r="K14" s="337">
        <v>1.1000000000000001</v>
      </c>
      <c r="L14" s="337">
        <v>1.9</v>
      </c>
      <c r="M14" s="337">
        <v>3.2</v>
      </c>
      <c r="N14" s="337">
        <v>5.4</v>
      </c>
      <c r="O14" s="337">
        <v>61</v>
      </c>
      <c r="P14" s="337">
        <v>44</v>
      </c>
      <c r="Q14" s="337">
        <v>42</v>
      </c>
      <c r="R14" s="337">
        <v>71</v>
      </c>
      <c r="S14" s="338">
        <v>40</v>
      </c>
    </row>
    <row r="15" spans="1:19" ht="12.75" customHeight="1" x14ac:dyDescent="0.2">
      <c r="A15" s="339" t="s">
        <v>31</v>
      </c>
      <c r="B15" s="336">
        <v>396</v>
      </c>
      <c r="C15" s="337">
        <v>63</v>
      </c>
      <c r="D15" s="337">
        <v>56</v>
      </c>
      <c r="E15" s="337">
        <v>45</v>
      </c>
      <c r="F15" s="337">
        <v>17</v>
      </c>
      <c r="G15" s="337">
        <v>38</v>
      </c>
      <c r="H15" s="337">
        <v>47</v>
      </c>
      <c r="I15" s="337">
        <v>36</v>
      </c>
      <c r="J15" s="336">
        <v>578977</v>
      </c>
      <c r="K15" s="337">
        <v>11.2</v>
      </c>
      <c r="L15" s="337">
        <v>2.9</v>
      </c>
      <c r="M15" s="337">
        <v>24.7</v>
      </c>
      <c r="N15" s="337">
        <v>6.3</v>
      </c>
      <c r="O15" s="337">
        <v>68</v>
      </c>
      <c r="P15" s="337">
        <v>39</v>
      </c>
      <c r="Q15" s="337">
        <v>77</v>
      </c>
      <c r="R15" s="337">
        <v>41</v>
      </c>
      <c r="S15" s="338">
        <v>61</v>
      </c>
    </row>
    <row r="16" spans="1:19" ht="12.75" customHeight="1" x14ac:dyDescent="0.2">
      <c r="A16" s="339" t="s">
        <v>32</v>
      </c>
      <c r="B16" s="336">
        <v>700</v>
      </c>
      <c r="C16" s="337">
        <v>62</v>
      </c>
      <c r="D16" s="337">
        <v>59</v>
      </c>
      <c r="E16" s="337">
        <v>39</v>
      </c>
      <c r="F16" s="337">
        <v>18</v>
      </c>
      <c r="G16" s="337">
        <v>39</v>
      </c>
      <c r="H16" s="337">
        <v>47</v>
      </c>
      <c r="I16" s="337">
        <v>26</v>
      </c>
      <c r="J16" s="336">
        <v>1509190</v>
      </c>
      <c r="K16" s="337">
        <v>3</v>
      </c>
      <c r="L16" s="337">
        <v>2.2999999999999998</v>
      </c>
      <c r="M16" s="337">
        <v>6.7</v>
      </c>
      <c r="N16" s="337">
        <v>5</v>
      </c>
      <c r="O16" s="337">
        <v>70</v>
      </c>
      <c r="P16" s="337">
        <v>35</v>
      </c>
      <c r="Q16" s="337">
        <v>65</v>
      </c>
      <c r="R16" s="337">
        <v>61</v>
      </c>
      <c r="S16" s="338">
        <v>36</v>
      </c>
    </row>
    <row r="17" spans="1:19" ht="12.75" customHeight="1" x14ac:dyDescent="0.2">
      <c r="A17" s="339" t="s">
        <v>18</v>
      </c>
      <c r="B17" s="336">
        <v>1985</v>
      </c>
      <c r="C17" s="337">
        <v>60</v>
      </c>
      <c r="D17" s="337">
        <v>55</v>
      </c>
      <c r="E17" s="337">
        <v>34</v>
      </c>
      <c r="F17" s="337">
        <v>19</v>
      </c>
      <c r="G17" s="337">
        <v>37</v>
      </c>
      <c r="H17" s="337">
        <v>45</v>
      </c>
      <c r="I17" s="337">
        <v>25</v>
      </c>
      <c r="J17" s="336">
        <v>9303265</v>
      </c>
      <c r="K17" s="337">
        <v>3.5</v>
      </c>
      <c r="L17" s="337">
        <v>2.4</v>
      </c>
      <c r="M17" s="337">
        <v>5.4</v>
      </c>
      <c r="N17" s="337">
        <v>3.7</v>
      </c>
      <c r="O17" s="337">
        <v>72</v>
      </c>
      <c r="P17" s="337">
        <v>39</v>
      </c>
      <c r="Q17" s="337">
        <v>69</v>
      </c>
      <c r="R17" s="337">
        <v>50</v>
      </c>
      <c r="S17" s="338">
        <v>43</v>
      </c>
    </row>
    <row r="18" spans="1:19" ht="12.75" customHeight="1" x14ac:dyDescent="0.2">
      <c r="A18" s="339" t="s">
        <v>19</v>
      </c>
      <c r="B18" s="336">
        <v>1903</v>
      </c>
      <c r="C18" s="337">
        <v>60</v>
      </c>
      <c r="D18" s="337">
        <v>57</v>
      </c>
      <c r="E18" s="337">
        <v>38</v>
      </c>
      <c r="F18" s="337">
        <v>20</v>
      </c>
      <c r="G18" s="337">
        <v>40</v>
      </c>
      <c r="H18" s="337">
        <v>48</v>
      </c>
      <c r="I18" s="337">
        <v>29</v>
      </c>
      <c r="J18" s="336">
        <v>6677058</v>
      </c>
      <c r="K18" s="337">
        <v>5.7</v>
      </c>
      <c r="L18" s="337">
        <v>3.4</v>
      </c>
      <c r="M18" s="337">
        <v>9.9</v>
      </c>
      <c r="N18" s="337">
        <v>5.8</v>
      </c>
      <c r="O18" s="337">
        <v>72</v>
      </c>
      <c r="P18" s="337">
        <v>41</v>
      </c>
      <c r="Q18" s="337">
        <v>70</v>
      </c>
      <c r="R18" s="337">
        <v>56</v>
      </c>
      <c r="S18" s="338">
        <v>44</v>
      </c>
    </row>
    <row r="19" spans="1:19" ht="12.75" customHeight="1" x14ac:dyDescent="0.2">
      <c r="A19" s="339" t="s">
        <v>20</v>
      </c>
      <c r="B19" s="336">
        <v>533</v>
      </c>
      <c r="C19" s="337">
        <v>66</v>
      </c>
      <c r="D19" s="337">
        <v>62</v>
      </c>
      <c r="E19" s="337">
        <v>39</v>
      </c>
      <c r="F19" s="337">
        <v>31</v>
      </c>
      <c r="G19" s="337">
        <v>53</v>
      </c>
      <c r="H19" s="337">
        <v>56</v>
      </c>
      <c r="I19" s="337">
        <v>33</v>
      </c>
      <c r="J19" s="336">
        <v>2043138</v>
      </c>
      <c r="K19" s="337">
        <v>1.7</v>
      </c>
      <c r="L19" s="337">
        <v>2.6</v>
      </c>
      <c r="M19" s="337">
        <v>2.6</v>
      </c>
      <c r="N19" s="337">
        <v>4</v>
      </c>
      <c r="O19" s="337">
        <v>68</v>
      </c>
      <c r="P19" s="337">
        <v>45</v>
      </c>
      <c r="Q19" s="337">
        <v>79</v>
      </c>
      <c r="R19" s="337">
        <v>52</v>
      </c>
      <c r="S19" s="338">
        <v>19</v>
      </c>
    </row>
    <row r="20" spans="1:19" ht="12.75" customHeight="1" x14ac:dyDescent="0.2">
      <c r="A20" s="339" t="s">
        <v>21</v>
      </c>
      <c r="B20" s="336">
        <v>1196</v>
      </c>
      <c r="C20" s="337">
        <v>60</v>
      </c>
      <c r="D20" s="337">
        <v>55</v>
      </c>
      <c r="E20" s="337">
        <v>39</v>
      </c>
      <c r="F20" s="337">
        <v>20</v>
      </c>
      <c r="G20" s="337">
        <v>36</v>
      </c>
      <c r="H20" s="337">
        <v>45</v>
      </c>
      <c r="I20" s="337">
        <v>28</v>
      </c>
      <c r="J20" s="336">
        <v>2341175</v>
      </c>
      <c r="K20" s="337">
        <v>3.4</v>
      </c>
      <c r="L20" s="337">
        <v>3.5</v>
      </c>
      <c r="M20" s="337">
        <v>7.9</v>
      </c>
      <c r="N20" s="337">
        <v>8.1</v>
      </c>
      <c r="O20" s="337">
        <v>66</v>
      </c>
      <c r="P20" s="337">
        <v>44</v>
      </c>
      <c r="Q20" s="337">
        <v>62</v>
      </c>
      <c r="R20" s="337">
        <v>53</v>
      </c>
      <c r="S20" s="338">
        <v>30</v>
      </c>
    </row>
    <row r="21" spans="1:19" ht="12.75" customHeight="1" x14ac:dyDescent="0.2">
      <c r="A21" s="339" t="s">
        <v>161</v>
      </c>
      <c r="B21" s="336">
        <v>1673</v>
      </c>
      <c r="C21" s="337">
        <v>63</v>
      </c>
      <c r="D21" s="337">
        <v>59</v>
      </c>
      <c r="E21" s="337">
        <v>39</v>
      </c>
      <c r="F21" s="337">
        <v>22</v>
      </c>
      <c r="G21" s="337">
        <v>43</v>
      </c>
      <c r="H21" s="337">
        <v>49</v>
      </c>
      <c r="I21" s="337">
        <v>30</v>
      </c>
      <c r="J21" s="336">
        <v>5479939</v>
      </c>
      <c r="K21" s="337">
        <v>5</v>
      </c>
      <c r="L21" s="337">
        <v>4.9000000000000004</v>
      </c>
      <c r="M21" s="337">
        <v>11.1</v>
      </c>
      <c r="N21" s="337">
        <v>11</v>
      </c>
      <c r="O21" s="337">
        <v>68</v>
      </c>
      <c r="P21" s="337">
        <v>46</v>
      </c>
      <c r="Q21" s="337">
        <v>66</v>
      </c>
      <c r="R21" s="337">
        <v>59</v>
      </c>
      <c r="S21" s="338">
        <v>32</v>
      </c>
    </row>
    <row r="22" spans="1:19" ht="12.75" customHeight="1" x14ac:dyDescent="0.2">
      <c r="A22" s="339" t="s">
        <v>22</v>
      </c>
      <c r="B22" s="336">
        <v>923</v>
      </c>
      <c r="C22" s="337">
        <v>54</v>
      </c>
      <c r="D22" s="337">
        <v>48</v>
      </c>
      <c r="E22" s="337">
        <v>29</v>
      </c>
      <c r="F22" s="337">
        <v>16</v>
      </c>
      <c r="G22" s="337">
        <v>32</v>
      </c>
      <c r="H22" s="337">
        <v>38</v>
      </c>
      <c r="I22" s="337">
        <v>19</v>
      </c>
      <c r="J22" s="336">
        <v>1568530</v>
      </c>
      <c r="K22" s="337">
        <v>1.7</v>
      </c>
      <c r="L22" s="337">
        <v>2.2000000000000002</v>
      </c>
      <c r="M22" s="337">
        <v>4.8</v>
      </c>
      <c r="N22" s="337">
        <v>6.4</v>
      </c>
      <c r="O22" s="337">
        <v>56</v>
      </c>
      <c r="P22" s="337">
        <v>51</v>
      </c>
      <c r="Q22" s="337">
        <v>71</v>
      </c>
      <c r="R22" s="337">
        <v>47</v>
      </c>
      <c r="S22" s="338">
        <v>23</v>
      </c>
    </row>
    <row r="23" spans="1:19" ht="12.75" customHeight="1" x14ac:dyDescent="0.2">
      <c r="A23" s="339" t="s">
        <v>23</v>
      </c>
      <c r="B23" s="336">
        <v>607</v>
      </c>
      <c r="C23" s="337">
        <v>55</v>
      </c>
      <c r="D23" s="337">
        <v>50</v>
      </c>
      <c r="E23" s="337">
        <v>27</v>
      </c>
      <c r="F23" s="337">
        <v>15</v>
      </c>
      <c r="G23" s="337">
        <v>37</v>
      </c>
      <c r="H23" s="337">
        <v>42</v>
      </c>
      <c r="I23" s="337">
        <v>19</v>
      </c>
      <c r="J23" s="336">
        <v>1281643</v>
      </c>
      <c r="K23" s="337">
        <v>5</v>
      </c>
      <c r="L23" s="337">
        <v>3.6</v>
      </c>
      <c r="M23" s="337">
        <v>13.8</v>
      </c>
      <c r="N23" s="337">
        <v>9.9</v>
      </c>
      <c r="O23" s="337">
        <v>62</v>
      </c>
      <c r="P23" s="337">
        <v>39</v>
      </c>
      <c r="Q23" s="337">
        <v>84</v>
      </c>
      <c r="R23" s="337">
        <v>45</v>
      </c>
      <c r="S23" s="338">
        <v>38</v>
      </c>
    </row>
    <row r="24" spans="1:19" ht="12.75" customHeight="1" x14ac:dyDescent="0.2">
      <c r="A24" s="339" t="s">
        <v>24</v>
      </c>
      <c r="B24" s="336">
        <v>318</v>
      </c>
      <c r="C24" s="337">
        <v>51</v>
      </c>
      <c r="D24" s="337">
        <v>46</v>
      </c>
      <c r="E24" s="337">
        <v>26</v>
      </c>
      <c r="F24" s="337">
        <v>13</v>
      </c>
      <c r="G24" s="337">
        <v>39</v>
      </c>
      <c r="H24" s="337">
        <v>42</v>
      </c>
      <c r="I24" s="337">
        <v>21</v>
      </c>
      <c r="J24" s="336">
        <v>426840</v>
      </c>
      <c r="K24" s="337">
        <v>3</v>
      </c>
      <c r="L24" s="337">
        <v>1.5</v>
      </c>
      <c r="M24" s="337">
        <v>8.4</v>
      </c>
      <c r="N24" s="337">
        <v>4.3</v>
      </c>
      <c r="O24" s="337">
        <v>53</v>
      </c>
      <c r="P24" s="337">
        <v>45</v>
      </c>
      <c r="Q24" s="337">
        <v>68</v>
      </c>
      <c r="R24" s="337">
        <v>40</v>
      </c>
      <c r="S24" s="338">
        <v>38</v>
      </c>
    </row>
    <row r="25" spans="1:19" ht="12.75" customHeight="1" x14ac:dyDescent="0.2">
      <c r="A25" s="340" t="s">
        <v>147</v>
      </c>
      <c r="B25" s="341">
        <v>21687</v>
      </c>
      <c r="C25" s="342">
        <v>61</v>
      </c>
      <c r="D25" s="342">
        <v>57</v>
      </c>
      <c r="E25" s="342">
        <v>30</v>
      </c>
      <c r="F25" s="342">
        <v>26</v>
      </c>
      <c r="G25" s="342">
        <v>18</v>
      </c>
      <c r="H25" s="342">
        <v>48</v>
      </c>
      <c r="I25" s="342">
        <v>29</v>
      </c>
      <c r="J25" s="341">
        <v>76696946</v>
      </c>
      <c r="K25" s="342">
        <v>4.3</v>
      </c>
      <c r="L25" s="342">
        <v>2.9</v>
      </c>
      <c r="M25" s="342">
        <v>7.6</v>
      </c>
      <c r="N25" s="342">
        <v>5.2</v>
      </c>
      <c r="O25" s="342">
        <v>70</v>
      </c>
      <c r="P25" s="342">
        <v>39</v>
      </c>
      <c r="Q25" s="342">
        <v>67</v>
      </c>
      <c r="R25" s="342">
        <v>48</v>
      </c>
      <c r="S25" s="343">
        <v>44</v>
      </c>
    </row>
    <row r="26" spans="1:19" ht="12.75" customHeight="1" x14ac:dyDescent="0.2">
      <c r="A26" s="344"/>
      <c r="B26" s="345"/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</row>
    <row r="27" spans="1:19" ht="12.95" customHeight="1" x14ac:dyDescent="0.2">
      <c r="A27" s="152" t="s">
        <v>135</v>
      </c>
      <c r="B27" s="345"/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346"/>
      <c r="N27" s="346"/>
      <c r="O27" s="346"/>
      <c r="P27" s="346"/>
      <c r="Q27" s="346"/>
      <c r="R27" s="346"/>
      <c r="S27" s="346"/>
    </row>
    <row r="28" spans="1:19" ht="12.95" customHeight="1" x14ac:dyDescent="0.2">
      <c r="A28" s="152" t="s">
        <v>148</v>
      </c>
      <c r="B28" s="345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</row>
    <row r="29" spans="1:19" x14ac:dyDescent="0.2">
      <c r="A29" s="154" t="s">
        <v>224</v>
      </c>
    </row>
  </sheetData>
  <mergeCells count="5">
    <mergeCell ref="A5:A6"/>
    <mergeCell ref="K5:L5"/>
    <mergeCell ref="C5:I5"/>
    <mergeCell ref="M5:N5"/>
    <mergeCell ref="Q5:S5"/>
  </mergeCells>
  <pageMargins left="0.78740157499999996" right="0.78740157499999996" top="0.984251969" bottom="0.984251969" header="0.5" footer="0.5"/>
  <pageSetup scale="7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73"/>
  <sheetViews>
    <sheetView showGridLines="0" workbookViewId="0">
      <selection activeCell="M15" sqref="M15"/>
    </sheetView>
  </sheetViews>
  <sheetFormatPr baseColWidth="10" defaultColWidth="11.42578125" defaultRowHeight="12.75" x14ac:dyDescent="0.2"/>
  <cols>
    <col min="1" max="1" width="20" style="90" customWidth="1"/>
    <col min="2" max="2" width="10.28515625" style="90" customWidth="1"/>
    <col min="3" max="16384" width="11.42578125" style="90"/>
  </cols>
  <sheetData>
    <row r="1" spans="1:10" x14ac:dyDescent="0.2">
      <c r="A1" s="1" t="s">
        <v>185</v>
      </c>
      <c r="D1" s="191"/>
    </row>
    <row r="2" spans="1:10" ht="18" x14ac:dyDescent="0.25">
      <c r="A2" s="4" t="s">
        <v>63</v>
      </c>
    </row>
    <row r="3" spans="1:10" ht="15.75" x14ac:dyDescent="0.25">
      <c r="A3" s="211" t="s">
        <v>182</v>
      </c>
      <c r="B3" s="210"/>
      <c r="C3" s="210"/>
      <c r="D3" s="210"/>
      <c r="E3" s="210"/>
      <c r="F3" s="210"/>
      <c r="G3" s="210"/>
      <c r="H3" s="210"/>
      <c r="I3" s="210"/>
      <c r="J3" s="210"/>
    </row>
    <row r="4" spans="1:10" x14ac:dyDescent="0.2">
      <c r="A4" s="210"/>
      <c r="B4" s="210"/>
      <c r="C4" s="210"/>
      <c r="D4" s="210"/>
      <c r="E4" s="210"/>
      <c r="F4" s="210"/>
      <c r="G4" s="212"/>
      <c r="H4" s="212"/>
      <c r="I4" s="212"/>
      <c r="J4" s="212"/>
    </row>
    <row r="5" spans="1:10" s="95" customFormat="1" ht="89.25" x14ac:dyDescent="0.2">
      <c r="A5" s="227" t="s">
        <v>8</v>
      </c>
      <c r="B5" s="222" t="s">
        <v>183</v>
      </c>
      <c r="C5" s="220" t="s">
        <v>99</v>
      </c>
      <c r="D5" s="219" t="s">
        <v>101</v>
      </c>
      <c r="E5" s="220" t="s">
        <v>84</v>
      </c>
      <c r="F5" s="221" t="s">
        <v>102</v>
      </c>
      <c r="G5" s="220" t="s">
        <v>97</v>
      </c>
      <c r="H5" s="220" t="s">
        <v>103</v>
      </c>
      <c r="I5" s="220" t="s">
        <v>98</v>
      </c>
      <c r="J5" s="223" t="s">
        <v>104</v>
      </c>
    </row>
    <row r="6" spans="1:10" ht="14.25" customHeight="1" x14ac:dyDescent="0.2">
      <c r="A6" s="225" t="s">
        <v>9</v>
      </c>
      <c r="B6" s="305">
        <v>101920</v>
      </c>
      <c r="C6" s="230">
        <v>1387.0376799928615</v>
      </c>
      <c r="D6" s="213">
        <v>1.3609082417512377</v>
      </c>
      <c r="E6" s="238">
        <v>836.46</v>
      </c>
      <c r="F6" s="213">
        <v>0.82070251177394027</v>
      </c>
      <c r="G6" s="232">
        <v>373.38099999999997</v>
      </c>
      <c r="H6" s="213">
        <v>0.36634713500784927</v>
      </c>
      <c r="I6" s="232">
        <v>177.19667999286168</v>
      </c>
      <c r="J6" s="214">
        <v>0.17385859496944828</v>
      </c>
    </row>
    <row r="7" spans="1:10" ht="14.25" customHeight="1" x14ac:dyDescent="0.2">
      <c r="A7" s="226" t="s">
        <v>10</v>
      </c>
      <c r="B7" s="305">
        <v>276295</v>
      </c>
      <c r="C7" s="230">
        <v>10594.675845362643</v>
      </c>
      <c r="D7" s="215">
        <v>3.8345521436734802</v>
      </c>
      <c r="E7" s="239">
        <v>5751.49</v>
      </c>
      <c r="F7" s="215">
        <v>2.0816482382960242</v>
      </c>
      <c r="G7" s="230">
        <v>2417.1707700000002</v>
      </c>
      <c r="H7" s="215">
        <v>0.87485143415552225</v>
      </c>
      <c r="I7" s="230">
        <v>2426.0150753626417</v>
      </c>
      <c r="J7" s="216">
        <v>0.87805247122193375</v>
      </c>
    </row>
    <row r="8" spans="1:10" ht="14.25" customHeight="1" x14ac:dyDescent="0.2">
      <c r="A8" s="226" t="s">
        <v>11</v>
      </c>
      <c r="B8" s="305">
        <v>560834</v>
      </c>
      <c r="C8" s="230">
        <v>19949.896467289371</v>
      </c>
      <c r="D8" s="215">
        <v>3.5571838489266652</v>
      </c>
      <c r="E8" s="239">
        <v>7521</v>
      </c>
      <c r="F8" s="215">
        <v>1.3410385247684697</v>
      </c>
      <c r="G8" s="230">
        <v>3649.0543199999979</v>
      </c>
      <c r="H8" s="215">
        <v>0.65064784232054362</v>
      </c>
      <c r="I8" s="230">
        <v>8779.8421472893751</v>
      </c>
      <c r="J8" s="216">
        <v>1.5654974818376517</v>
      </c>
    </row>
    <row r="9" spans="1:10" ht="14.25" customHeight="1" x14ac:dyDescent="0.2">
      <c r="A9" s="226" t="s">
        <v>12</v>
      </c>
      <c r="B9" s="305">
        <v>73888</v>
      </c>
      <c r="C9" s="230">
        <v>577.07946778638438</v>
      </c>
      <c r="D9" s="215">
        <v>0.78101920174640582</v>
      </c>
      <c r="E9" s="239">
        <v>252.69</v>
      </c>
      <c r="F9" s="215">
        <v>0.3419905803378086</v>
      </c>
      <c r="G9" s="230">
        <v>95.306399999999996</v>
      </c>
      <c r="H9" s="215">
        <v>0.12898765699436984</v>
      </c>
      <c r="I9" s="230">
        <v>229.08306778638436</v>
      </c>
      <c r="J9" s="216">
        <v>0.31004096441422746</v>
      </c>
    </row>
    <row r="10" spans="1:10" ht="14.25" customHeight="1" x14ac:dyDescent="0.2">
      <c r="A10" s="226" t="s">
        <v>13</v>
      </c>
      <c r="B10" s="305">
        <v>71993</v>
      </c>
      <c r="C10" s="230">
        <v>945.05290149785196</v>
      </c>
      <c r="D10" s="215">
        <v>1.3127010980204352</v>
      </c>
      <c r="E10" s="239">
        <v>553.16</v>
      </c>
      <c r="F10" s="215">
        <v>0.76835247871320811</v>
      </c>
      <c r="G10" s="230">
        <v>176.86602999999999</v>
      </c>
      <c r="H10" s="215">
        <v>0.24567114858389011</v>
      </c>
      <c r="I10" s="230">
        <v>215.02687149785191</v>
      </c>
      <c r="J10" s="216">
        <v>0.29867747072333689</v>
      </c>
    </row>
    <row r="11" spans="1:10" ht="14.25" customHeight="1" x14ac:dyDescent="0.2">
      <c r="A11" s="226" t="s">
        <v>14</v>
      </c>
      <c r="B11" s="305">
        <v>112092</v>
      </c>
      <c r="C11" s="230">
        <v>2324.9378013758073</v>
      </c>
      <c r="D11" s="215">
        <v>2.0741335700815466</v>
      </c>
      <c r="E11" s="239">
        <v>2040.27</v>
      </c>
      <c r="F11" s="215">
        <v>1.8201744995182529</v>
      </c>
      <c r="G11" s="230">
        <v>109.795</v>
      </c>
      <c r="H11" s="215">
        <v>9.7950790422153239E-2</v>
      </c>
      <c r="I11" s="230">
        <v>174.87280137580728</v>
      </c>
      <c r="J11" s="216">
        <v>0.15600828014114057</v>
      </c>
    </row>
    <row r="12" spans="1:10" ht="14.25" customHeight="1" x14ac:dyDescent="0.2">
      <c r="A12" s="226" t="s">
        <v>15</v>
      </c>
      <c r="B12" s="305">
        <v>91536</v>
      </c>
      <c r="C12" s="230">
        <v>2101.5254845010259</v>
      </c>
      <c r="D12" s="215">
        <v>2.2958458797642742</v>
      </c>
      <c r="E12" s="239">
        <v>1758.75</v>
      </c>
      <c r="F12" s="215">
        <v>1.9213751966439434</v>
      </c>
      <c r="G12" s="230">
        <v>209.60786999999999</v>
      </c>
      <c r="H12" s="215">
        <v>0.228989545097011</v>
      </c>
      <c r="I12" s="230">
        <v>133.16761450102589</v>
      </c>
      <c r="J12" s="216">
        <v>0.14548113802331969</v>
      </c>
    </row>
    <row r="13" spans="1:10" ht="14.25" customHeight="1" x14ac:dyDescent="0.2">
      <c r="A13" s="226" t="s">
        <v>16</v>
      </c>
      <c r="B13" s="305">
        <v>69758</v>
      </c>
      <c r="C13" s="230">
        <v>1287.9067557965468</v>
      </c>
      <c r="D13" s="215">
        <v>1.8462495424131236</v>
      </c>
      <c r="E13" s="239">
        <v>956.4</v>
      </c>
      <c r="F13" s="215">
        <v>1.3710255454571518</v>
      </c>
      <c r="G13" s="230">
        <v>102.03399999999999</v>
      </c>
      <c r="H13" s="215">
        <v>0.14626852834083545</v>
      </c>
      <c r="I13" s="230">
        <v>229.47275579654695</v>
      </c>
      <c r="J13" s="216">
        <v>0.32895546861513653</v>
      </c>
    </row>
    <row r="14" spans="1:10" ht="14.25" customHeight="1" x14ac:dyDescent="0.2">
      <c r="A14" s="226" t="s">
        <v>17</v>
      </c>
      <c r="B14" s="305">
        <v>117297</v>
      </c>
      <c r="C14" s="230">
        <v>1761.8674981353374</v>
      </c>
      <c r="D14" s="215">
        <v>1.5020567432545908</v>
      </c>
      <c r="E14" s="239">
        <v>959.73</v>
      </c>
      <c r="F14" s="215">
        <v>0.818205069183355</v>
      </c>
      <c r="G14" s="230">
        <v>278.73993000000002</v>
      </c>
      <c r="H14" s="215">
        <v>0.23763602649684137</v>
      </c>
      <c r="I14" s="230">
        <v>523.12756813533747</v>
      </c>
      <c r="J14" s="216">
        <v>0.44598546265917927</v>
      </c>
    </row>
    <row r="15" spans="1:10" ht="14.25" customHeight="1" x14ac:dyDescent="0.2">
      <c r="A15" s="226" t="s">
        <v>18</v>
      </c>
      <c r="B15" s="305">
        <v>243433</v>
      </c>
      <c r="C15" s="230">
        <v>4267.1104877424059</v>
      </c>
      <c r="D15" s="215">
        <v>1.7528890855974359</v>
      </c>
      <c r="E15" s="239">
        <v>3033.57</v>
      </c>
      <c r="F15" s="215">
        <v>1.2461621883639442</v>
      </c>
      <c r="G15" s="230">
        <v>326.22075000000001</v>
      </c>
      <c r="H15" s="215">
        <v>0.13400843353201908</v>
      </c>
      <c r="I15" s="230">
        <v>907.31973774240544</v>
      </c>
      <c r="J15" s="216">
        <v>0.37271846370147244</v>
      </c>
    </row>
    <row r="16" spans="1:10" ht="14.25" customHeight="1" x14ac:dyDescent="0.2">
      <c r="A16" s="226" t="s">
        <v>19</v>
      </c>
      <c r="B16" s="305">
        <v>256908</v>
      </c>
      <c r="C16" s="230">
        <v>9285.384498930518</v>
      </c>
      <c r="D16" s="215">
        <v>3.6142839066632875</v>
      </c>
      <c r="E16" s="239">
        <v>2666.93</v>
      </c>
      <c r="F16" s="215">
        <v>1.0380875644199479</v>
      </c>
      <c r="G16" s="230">
        <v>2786.1114199999997</v>
      </c>
      <c r="H16" s="215">
        <v>1.0844782645927724</v>
      </c>
      <c r="I16" s="230">
        <v>3832.3430789305185</v>
      </c>
      <c r="J16" s="216">
        <v>1.491718077650567</v>
      </c>
    </row>
    <row r="17" spans="1:10" ht="14.25" customHeight="1" x14ac:dyDescent="0.2">
      <c r="A17" s="226" t="s">
        <v>20</v>
      </c>
      <c r="B17" s="305">
        <v>51956</v>
      </c>
      <c r="C17" s="230">
        <v>597.63563446257558</v>
      </c>
      <c r="D17" s="215">
        <v>1.1502726046319494</v>
      </c>
      <c r="E17" s="239">
        <v>443.96</v>
      </c>
      <c r="F17" s="215">
        <v>0.8544922626838094</v>
      </c>
      <c r="G17" s="230">
        <v>56.443359999999984</v>
      </c>
      <c r="H17" s="215">
        <v>0.10863684656247591</v>
      </c>
      <c r="I17" s="230">
        <v>97.23227446257566</v>
      </c>
      <c r="J17" s="216">
        <v>0.18714349538566413</v>
      </c>
    </row>
    <row r="18" spans="1:10" ht="14.25" customHeight="1" x14ac:dyDescent="0.2">
      <c r="A18" s="226" t="s">
        <v>21</v>
      </c>
      <c r="B18" s="305">
        <v>119967</v>
      </c>
      <c r="C18" s="230">
        <v>1755.4458967102923</v>
      </c>
      <c r="D18" s="215">
        <v>1.4632739809366679</v>
      </c>
      <c r="E18" s="239">
        <v>1300.8800000000001</v>
      </c>
      <c r="F18" s="215">
        <v>1.0843648670050932</v>
      </c>
      <c r="G18" s="230">
        <v>175.76191000000003</v>
      </c>
      <c r="H18" s="215">
        <v>0.14650854818408399</v>
      </c>
      <c r="I18" s="230">
        <v>278.80398671029218</v>
      </c>
      <c r="J18" s="216">
        <v>0.23240056574749071</v>
      </c>
    </row>
    <row r="19" spans="1:10" ht="14.25" customHeight="1" x14ac:dyDescent="0.2">
      <c r="A19" s="226" t="s">
        <v>161</v>
      </c>
      <c r="B19" s="305">
        <v>210150</v>
      </c>
      <c r="C19" s="230">
        <v>11148.953823544474</v>
      </c>
      <c r="D19" s="215">
        <v>5.3052361758479538</v>
      </c>
      <c r="E19" s="239">
        <v>3535.8</v>
      </c>
      <c r="F19" s="215">
        <v>1.6825124910778015</v>
      </c>
      <c r="G19" s="230">
        <v>3018.18615</v>
      </c>
      <c r="H19" s="215">
        <v>1.4362056388294075</v>
      </c>
      <c r="I19" s="230">
        <v>4594.9676735444737</v>
      </c>
      <c r="J19" s="216">
        <v>2.1865180459407441</v>
      </c>
    </row>
    <row r="20" spans="1:10" ht="14.25" customHeight="1" x14ac:dyDescent="0.2">
      <c r="A20" s="226" t="s">
        <v>22</v>
      </c>
      <c r="B20" s="305">
        <v>108183</v>
      </c>
      <c r="C20" s="230">
        <v>1341.6389177761212</v>
      </c>
      <c r="D20" s="215">
        <v>1.240156880264109</v>
      </c>
      <c r="E20" s="239">
        <v>599.69000000000005</v>
      </c>
      <c r="F20" s="215">
        <v>0.55432923842008452</v>
      </c>
      <c r="G20" s="230">
        <v>164.88557000000003</v>
      </c>
      <c r="H20" s="215">
        <v>0.15241356775094056</v>
      </c>
      <c r="I20" s="230">
        <v>577.06334777612096</v>
      </c>
      <c r="J20" s="216">
        <v>0.53341407409308395</v>
      </c>
    </row>
    <row r="21" spans="1:10" ht="14.25" customHeight="1" x14ac:dyDescent="0.2">
      <c r="A21" s="226" t="s">
        <v>23</v>
      </c>
      <c r="B21" s="305">
        <v>77921</v>
      </c>
      <c r="C21" s="230">
        <v>3100.3857407193145</v>
      </c>
      <c r="D21" s="215">
        <v>3.9788834084769373</v>
      </c>
      <c r="E21" s="239">
        <v>451.78</v>
      </c>
      <c r="F21" s="215">
        <v>0.57979235379422744</v>
      </c>
      <c r="G21" s="230">
        <v>777.8353800000001</v>
      </c>
      <c r="H21" s="215">
        <v>0.99823587992967244</v>
      </c>
      <c r="I21" s="230">
        <v>1870.7703607193143</v>
      </c>
      <c r="J21" s="216">
        <v>2.4008551747530373</v>
      </c>
    </row>
    <row r="22" spans="1:10" ht="14.25" customHeight="1" x14ac:dyDescent="0.2">
      <c r="A22" s="226" t="s">
        <v>24</v>
      </c>
      <c r="B22" s="305">
        <v>34534</v>
      </c>
      <c r="C22" s="230">
        <v>249.72112708241352</v>
      </c>
      <c r="D22" s="215">
        <v>0.72311671709739245</v>
      </c>
      <c r="E22" s="239">
        <v>85.62</v>
      </c>
      <c r="F22" s="215">
        <v>0.24792957664909945</v>
      </c>
      <c r="G22" s="230">
        <v>55.650729999999982</v>
      </c>
      <c r="H22" s="215">
        <v>0.16114765158973759</v>
      </c>
      <c r="I22" s="230">
        <v>108.45039708241353</v>
      </c>
      <c r="J22" s="216">
        <v>0.31403948885855543</v>
      </c>
    </row>
    <row r="23" spans="1:10" ht="14.25" customHeight="1" x14ac:dyDescent="0.2">
      <c r="A23" s="228" t="s">
        <v>25</v>
      </c>
      <c r="B23" s="305">
        <v>1408</v>
      </c>
      <c r="C23" s="230">
        <v>100.80097129405436</v>
      </c>
      <c r="D23" s="215">
        <v>7.1591598930436335</v>
      </c>
      <c r="E23" s="239" t="s">
        <v>26</v>
      </c>
      <c r="F23" s="239" t="s">
        <v>26</v>
      </c>
      <c r="G23" s="230">
        <v>54.856409999999997</v>
      </c>
      <c r="H23" s="215">
        <v>3.8960518465909089</v>
      </c>
      <c r="I23" s="233">
        <v>45.944561294054374</v>
      </c>
      <c r="J23" s="216">
        <v>3.2631080464527256</v>
      </c>
    </row>
    <row r="24" spans="1:10" ht="14.25" customHeight="1" x14ac:dyDescent="0.2">
      <c r="A24" s="229" t="s">
        <v>27</v>
      </c>
      <c r="B24" s="306">
        <v>2580073</v>
      </c>
      <c r="C24" s="306">
        <v>72777.057000000001</v>
      </c>
      <c r="D24" s="217">
        <v>2.8207363512582786</v>
      </c>
      <c r="E24" s="318">
        <v>32748.179999999997</v>
      </c>
      <c r="F24" s="217">
        <v>1.2692733887762089</v>
      </c>
      <c r="G24" s="231">
        <v>14827.906999999996</v>
      </c>
      <c r="H24" s="217">
        <v>0.57470881637845106</v>
      </c>
      <c r="I24" s="231">
        <v>25200.700000000004</v>
      </c>
      <c r="J24" s="218">
        <v>0.97674368128343669</v>
      </c>
    </row>
    <row r="25" spans="1:10" ht="14.25" customHeight="1" x14ac:dyDescent="0.2">
      <c r="A25" s="145"/>
      <c r="B25" s="210"/>
      <c r="C25" s="210"/>
      <c r="D25" s="148"/>
      <c r="E25" s="149"/>
      <c r="F25" s="148"/>
      <c r="G25" s="147"/>
      <c r="H25" s="148"/>
      <c r="I25" s="147"/>
      <c r="J25" s="148"/>
    </row>
    <row r="26" spans="1:10" x14ac:dyDescent="0.2">
      <c r="A26" s="150" t="s">
        <v>117</v>
      </c>
      <c r="B26" s="146"/>
      <c r="C26" s="147"/>
      <c r="D26" s="148"/>
      <c r="E26" s="149"/>
      <c r="F26" s="148"/>
      <c r="G26" s="147"/>
      <c r="H26" s="148"/>
      <c r="I26" s="147"/>
      <c r="J26" s="148"/>
    </row>
    <row r="27" spans="1:10" x14ac:dyDescent="0.2">
      <c r="A27" s="150" t="s">
        <v>116</v>
      </c>
    </row>
    <row r="28" spans="1:10" x14ac:dyDescent="0.2">
      <c r="A28" s="151" t="s">
        <v>100</v>
      </c>
      <c r="D28" s="94"/>
      <c r="E28" s="94"/>
      <c r="F28" s="94"/>
    </row>
    <row r="29" spans="1:10" x14ac:dyDescent="0.2">
      <c r="A29" s="93"/>
    </row>
    <row r="30" spans="1:10" x14ac:dyDescent="0.2">
      <c r="A30" s="93"/>
    </row>
    <row r="31" spans="1:10" x14ac:dyDescent="0.2">
      <c r="A31" s="93"/>
    </row>
    <row r="32" spans="1:10" x14ac:dyDescent="0.2">
      <c r="A32" s="93"/>
    </row>
    <row r="33" spans="1:2" x14ac:dyDescent="0.2">
      <c r="A33" s="93"/>
    </row>
    <row r="34" spans="1:2" x14ac:dyDescent="0.2">
      <c r="A34" s="93"/>
    </row>
    <row r="35" spans="1:2" x14ac:dyDescent="0.2">
      <c r="A35" s="93"/>
    </row>
    <row r="38" spans="1:2" x14ac:dyDescent="0.2">
      <c r="A38" s="93"/>
    </row>
    <row r="39" spans="1:2" x14ac:dyDescent="0.2">
      <c r="A39" s="93"/>
    </row>
    <row r="40" spans="1:2" x14ac:dyDescent="0.2">
      <c r="A40" s="93"/>
    </row>
    <row r="41" spans="1:2" x14ac:dyDescent="0.2">
      <c r="A41" s="93"/>
    </row>
    <row r="44" spans="1:2" ht="18" x14ac:dyDescent="0.25">
      <c r="A44" s="92"/>
      <c r="B44" s="91"/>
    </row>
    <row r="45" spans="1:2" x14ac:dyDescent="0.2">
      <c r="A45" s="91"/>
      <c r="B45" s="91"/>
    </row>
    <row r="46" spans="1:2" x14ac:dyDescent="0.2">
      <c r="A46" s="91"/>
      <c r="B46" s="91"/>
    </row>
    <row r="47" spans="1:2" x14ac:dyDescent="0.2">
      <c r="A47" s="91"/>
      <c r="B47" s="91"/>
    </row>
    <row r="48" spans="1:2" x14ac:dyDescent="0.2">
      <c r="A48" s="91"/>
      <c r="B48" s="91"/>
    </row>
    <row r="49" spans="1:2" x14ac:dyDescent="0.2">
      <c r="A49" s="91"/>
      <c r="B49" s="91"/>
    </row>
    <row r="50" spans="1:2" x14ac:dyDescent="0.2">
      <c r="A50" s="91"/>
      <c r="B50" s="91"/>
    </row>
    <row r="51" spans="1:2" x14ac:dyDescent="0.2">
      <c r="A51" s="91"/>
      <c r="B51" s="91"/>
    </row>
    <row r="52" spans="1:2" x14ac:dyDescent="0.2">
      <c r="A52" s="91"/>
      <c r="B52" s="91"/>
    </row>
    <row r="53" spans="1:2" x14ac:dyDescent="0.2">
      <c r="A53" s="91"/>
      <c r="B53" s="91"/>
    </row>
    <row r="54" spans="1:2" x14ac:dyDescent="0.2">
      <c r="A54" s="91"/>
      <c r="B54" s="91"/>
    </row>
    <row r="55" spans="1:2" x14ac:dyDescent="0.2">
      <c r="A55" s="91"/>
      <c r="B55" s="91"/>
    </row>
    <row r="56" spans="1:2" x14ac:dyDescent="0.2">
      <c r="A56" s="91"/>
      <c r="B56" s="91"/>
    </row>
    <row r="57" spans="1:2" x14ac:dyDescent="0.2">
      <c r="A57" s="91"/>
      <c r="B57" s="91"/>
    </row>
    <row r="58" spans="1:2" x14ac:dyDescent="0.2">
      <c r="A58" s="91"/>
      <c r="B58" s="91"/>
    </row>
    <row r="59" spans="1:2" x14ac:dyDescent="0.2">
      <c r="A59" s="91"/>
      <c r="B59" s="91"/>
    </row>
    <row r="60" spans="1:2" x14ac:dyDescent="0.2">
      <c r="A60" s="91"/>
      <c r="B60" s="91"/>
    </row>
    <row r="61" spans="1:2" x14ac:dyDescent="0.2">
      <c r="A61" s="91"/>
      <c r="B61" s="91"/>
    </row>
    <row r="62" spans="1:2" x14ac:dyDescent="0.2">
      <c r="A62" s="91"/>
      <c r="B62" s="91"/>
    </row>
    <row r="63" spans="1:2" x14ac:dyDescent="0.2">
      <c r="A63" s="91"/>
      <c r="B63" s="91"/>
    </row>
    <row r="64" spans="1:2" x14ac:dyDescent="0.2">
      <c r="A64" s="91"/>
      <c r="B64" s="91"/>
    </row>
    <row r="65" spans="1:2" x14ac:dyDescent="0.2">
      <c r="A65" s="91"/>
      <c r="B65" s="91"/>
    </row>
    <row r="66" spans="1:2" x14ac:dyDescent="0.2">
      <c r="A66" s="91"/>
      <c r="B66" s="91"/>
    </row>
    <row r="67" spans="1:2" x14ac:dyDescent="0.2">
      <c r="A67" s="91"/>
      <c r="B67" s="91"/>
    </row>
    <row r="68" spans="1:2" x14ac:dyDescent="0.2">
      <c r="A68" s="91"/>
      <c r="B68" s="91"/>
    </row>
    <row r="69" spans="1:2" x14ac:dyDescent="0.2">
      <c r="A69" s="91"/>
      <c r="B69" s="91"/>
    </row>
    <row r="70" spans="1:2" x14ac:dyDescent="0.2">
      <c r="A70" s="91"/>
      <c r="B70" s="91"/>
    </row>
    <row r="71" spans="1:2" x14ac:dyDescent="0.2">
      <c r="A71" s="91"/>
      <c r="B71" s="91"/>
    </row>
    <row r="72" spans="1:2" x14ac:dyDescent="0.2">
      <c r="A72" s="91"/>
      <c r="B72" s="91"/>
    </row>
    <row r="73" spans="1:2" x14ac:dyDescent="0.2">
      <c r="A73" s="91"/>
      <c r="B73" s="91"/>
    </row>
  </sheetData>
  <pageMargins left="0.75" right="0.75" top="1" bottom="1" header="0.5" footer="0.5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57"/>
  <sheetViews>
    <sheetView tabSelected="1" zoomScaleNormal="100" workbookViewId="0">
      <selection activeCell="I49" sqref="I49"/>
    </sheetView>
  </sheetViews>
  <sheetFormatPr baseColWidth="10" defaultColWidth="9.140625" defaultRowHeight="12.75" x14ac:dyDescent="0.2"/>
  <cols>
    <col min="1" max="1" width="2.42578125" style="159" customWidth="1"/>
    <col min="2" max="2" width="33.85546875" style="159" customWidth="1"/>
    <col min="3" max="6" width="18.140625" style="159" customWidth="1"/>
    <col min="7" max="7" width="18.28515625" style="159" customWidth="1"/>
    <col min="8" max="245" width="9.140625" style="159"/>
    <col min="246" max="246" width="2.42578125" style="159" customWidth="1"/>
    <col min="247" max="247" width="33.85546875" style="159" customWidth="1"/>
    <col min="248" max="251" width="18.140625" style="159" customWidth="1"/>
    <col min="252" max="252" width="18.28515625" style="159" customWidth="1"/>
    <col min="253" max="501" width="9.140625" style="159"/>
    <col min="502" max="502" width="2.42578125" style="159" customWidth="1"/>
    <col min="503" max="503" width="33.85546875" style="159" customWidth="1"/>
    <col min="504" max="507" width="18.140625" style="159" customWidth="1"/>
    <col min="508" max="508" width="18.28515625" style="159" customWidth="1"/>
    <col min="509" max="757" width="9.140625" style="159"/>
    <col min="758" max="758" width="2.42578125" style="159" customWidth="1"/>
    <col min="759" max="759" width="33.85546875" style="159" customWidth="1"/>
    <col min="760" max="763" width="18.140625" style="159" customWidth="1"/>
    <col min="764" max="764" width="18.28515625" style="159" customWidth="1"/>
    <col min="765" max="1013" width="9.140625" style="159"/>
    <col min="1014" max="1014" width="2.42578125" style="159" customWidth="1"/>
    <col min="1015" max="1015" width="33.85546875" style="159" customWidth="1"/>
    <col min="1016" max="1019" width="18.140625" style="159" customWidth="1"/>
    <col min="1020" max="1020" width="18.28515625" style="159" customWidth="1"/>
    <col min="1021" max="1269" width="9.140625" style="159"/>
    <col min="1270" max="1270" width="2.42578125" style="159" customWidth="1"/>
    <col min="1271" max="1271" width="33.85546875" style="159" customWidth="1"/>
    <col min="1272" max="1275" width="18.140625" style="159" customWidth="1"/>
    <col min="1276" max="1276" width="18.28515625" style="159" customWidth="1"/>
    <col min="1277" max="1525" width="9.140625" style="159"/>
    <col min="1526" max="1526" width="2.42578125" style="159" customWidth="1"/>
    <col min="1527" max="1527" width="33.85546875" style="159" customWidth="1"/>
    <col min="1528" max="1531" width="18.140625" style="159" customWidth="1"/>
    <col min="1532" max="1532" width="18.28515625" style="159" customWidth="1"/>
    <col min="1533" max="1781" width="9.140625" style="159"/>
    <col min="1782" max="1782" width="2.42578125" style="159" customWidth="1"/>
    <col min="1783" max="1783" width="33.85546875" style="159" customWidth="1"/>
    <col min="1784" max="1787" width="18.140625" style="159" customWidth="1"/>
    <col min="1788" max="1788" width="18.28515625" style="159" customWidth="1"/>
    <col min="1789" max="2037" width="9.140625" style="159"/>
    <col min="2038" max="2038" width="2.42578125" style="159" customWidth="1"/>
    <col min="2039" max="2039" width="33.85546875" style="159" customWidth="1"/>
    <col min="2040" max="2043" width="18.140625" style="159" customWidth="1"/>
    <col min="2044" max="2044" width="18.28515625" style="159" customWidth="1"/>
    <col min="2045" max="2293" width="9.140625" style="159"/>
    <col min="2294" max="2294" width="2.42578125" style="159" customWidth="1"/>
    <col min="2295" max="2295" width="33.85546875" style="159" customWidth="1"/>
    <col min="2296" max="2299" width="18.140625" style="159" customWidth="1"/>
    <col min="2300" max="2300" width="18.28515625" style="159" customWidth="1"/>
    <col min="2301" max="2549" width="9.140625" style="159"/>
    <col min="2550" max="2550" width="2.42578125" style="159" customWidth="1"/>
    <col min="2551" max="2551" width="33.85546875" style="159" customWidth="1"/>
    <col min="2552" max="2555" width="18.140625" style="159" customWidth="1"/>
    <col min="2556" max="2556" width="18.28515625" style="159" customWidth="1"/>
    <col min="2557" max="2805" width="9.140625" style="159"/>
    <col min="2806" max="2806" width="2.42578125" style="159" customWidth="1"/>
    <col min="2807" max="2807" width="33.85546875" style="159" customWidth="1"/>
    <col min="2808" max="2811" width="18.140625" style="159" customWidth="1"/>
    <col min="2812" max="2812" width="18.28515625" style="159" customWidth="1"/>
    <col min="2813" max="3061" width="9.140625" style="159"/>
    <col min="3062" max="3062" width="2.42578125" style="159" customWidth="1"/>
    <col min="3063" max="3063" width="33.85546875" style="159" customWidth="1"/>
    <col min="3064" max="3067" width="18.140625" style="159" customWidth="1"/>
    <col min="3068" max="3068" width="18.28515625" style="159" customWidth="1"/>
    <col min="3069" max="3317" width="9.140625" style="159"/>
    <col min="3318" max="3318" width="2.42578125" style="159" customWidth="1"/>
    <col min="3319" max="3319" width="33.85546875" style="159" customWidth="1"/>
    <col min="3320" max="3323" width="18.140625" style="159" customWidth="1"/>
    <col min="3324" max="3324" width="18.28515625" style="159" customWidth="1"/>
    <col min="3325" max="3573" width="9.140625" style="159"/>
    <col min="3574" max="3574" width="2.42578125" style="159" customWidth="1"/>
    <col min="3575" max="3575" width="33.85546875" style="159" customWidth="1"/>
    <col min="3576" max="3579" width="18.140625" style="159" customWidth="1"/>
    <col min="3580" max="3580" width="18.28515625" style="159" customWidth="1"/>
    <col min="3581" max="3829" width="9.140625" style="159"/>
    <col min="3830" max="3830" width="2.42578125" style="159" customWidth="1"/>
    <col min="3831" max="3831" width="33.85546875" style="159" customWidth="1"/>
    <col min="3832" max="3835" width="18.140625" style="159" customWidth="1"/>
    <col min="3836" max="3836" width="18.28515625" style="159" customWidth="1"/>
    <col min="3837" max="4085" width="9.140625" style="159"/>
    <col min="4086" max="4086" width="2.42578125" style="159" customWidth="1"/>
    <col min="4087" max="4087" width="33.85546875" style="159" customWidth="1"/>
    <col min="4088" max="4091" width="18.140625" style="159" customWidth="1"/>
    <col min="4092" max="4092" width="18.28515625" style="159" customWidth="1"/>
    <col min="4093" max="4341" width="9.140625" style="159"/>
    <col min="4342" max="4342" width="2.42578125" style="159" customWidth="1"/>
    <col min="4343" max="4343" width="33.85546875" style="159" customWidth="1"/>
    <col min="4344" max="4347" width="18.140625" style="159" customWidth="1"/>
    <col min="4348" max="4348" width="18.28515625" style="159" customWidth="1"/>
    <col min="4349" max="4597" width="9.140625" style="159"/>
    <col min="4598" max="4598" width="2.42578125" style="159" customWidth="1"/>
    <col min="4599" max="4599" width="33.85546875" style="159" customWidth="1"/>
    <col min="4600" max="4603" width="18.140625" style="159" customWidth="1"/>
    <col min="4604" max="4604" width="18.28515625" style="159" customWidth="1"/>
    <col min="4605" max="4853" width="9.140625" style="159"/>
    <col min="4854" max="4854" width="2.42578125" style="159" customWidth="1"/>
    <col min="4855" max="4855" width="33.85546875" style="159" customWidth="1"/>
    <col min="4856" max="4859" width="18.140625" style="159" customWidth="1"/>
    <col min="4860" max="4860" width="18.28515625" style="159" customWidth="1"/>
    <col min="4861" max="5109" width="9.140625" style="159"/>
    <col min="5110" max="5110" width="2.42578125" style="159" customWidth="1"/>
    <col min="5111" max="5111" width="33.85546875" style="159" customWidth="1"/>
    <col min="5112" max="5115" width="18.140625" style="159" customWidth="1"/>
    <col min="5116" max="5116" width="18.28515625" style="159" customWidth="1"/>
    <col min="5117" max="5365" width="9.140625" style="159"/>
    <col min="5366" max="5366" width="2.42578125" style="159" customWidth="1"/>
    <col min="5367" max="5367" width="33.85546875" style="159" customWidth="1"/>
    <col min="5368" max="5371" width="18.140625" style="159" customWidth="1"/>
    <col min="5372" max="5372" width="18.28515625" style="159" customWidth="1"/>
    <col min="5373" max="5621" width="9.140625" style="159"/>
    <col min="5622" max="5622" width="2.42578125" style="159" customWidth="1"/>
    <col min="5623" max="5623" width="33.85546875" style="159" customWidth="1"/>
    <col min="5624" max="5627" width="18.140625" style="159" customWidth="1"/>
    <col min="5628" max="5628" width="18.28515625" style="159" customWidth="1"/>
    <col min="5629" max="5877" width="9.140625" style="159"/>
    <col min="5878" max="5878" width="2.42578125" style="159" customWidth="1"/>
    <col min="5879" max="5879" width="33.85546875" style="159" customWidth="1"/>
    <col min="5880" max="5883" width="18.140625" style="159" customWidth="1"/>
    <col min="5884" max="5884" width="18.28515625" style="159" customWidth="1"/>
    <col min="5885" max="6133" width="9.140625" style="159"/>
    <col min="6134" max="6134" width="2.42578125" style="159" customWidth="1"/>
    <col min="6135" max="6135" width="33.85546875" style="159" customWidth="1"/>
    <col min="6136" max="6139" width="18.140625" style="159" customWidth="1"/>
    <col min="6140" max="6140" width="18.28515625" style="159" customWidth="1"/>
    <col min="6141" max="6389" width="9.140625" style="159"/>
    <col min="6390" max="6390" width="2.42578125" style="159" customWidth="1"/>
    <col min="6391" max="6391" width="33.85546875" style="159" customWidth="1"/>
    <col min="6392" max="6395" width="18.140625" style="159" customWidth="1"/>
    <col min="6396" max="6396" width="18.28515625" style="159" customWidth="1"/>
    <col min="6397" max="6645" width="9.140625" style="159"/>
    <col min="6646" max="6646" width="2.42578125" style="159" customWidth="1"/>
    <col min="6647" max="6647" width="33.85546875" style="159" customWidth="1"/>
    <col min="6648" max="6651" width="18.140625" style="159" customWidth="1"/>
    <col min="6652" max="6652" width="18.28515625" style="159" customWidth="1"/>
    <col min="6653" max="6901" width="9.140625" style="159"/>
    <col min="6902" max="6902" width="2.42578125" style="159" customWidth="1"/>
    <col min="6903" max="6903" width="33.85546875" style="159" customWidth="1"/>
    <col min="6904" max="6907" width="18.140625" style="159" customWidth="1"/>
    <col min="6908" max="6908" width="18.28515625" style="159" customWidth="1"/>
    <col min="6909" max="7157" width="9.140625" style="159"/>
    <col min="7158" max="7158" width="2.42578125" style="159" customWidth="1"/>
    <col min="7159" max="7159" width="33.85546875" style="159" customWidth="1"/>
    <col min="7160" max="7163" width="18.140625" style="159" customWidth="1"/>
    <col min="7164" max="7164" width="18.28515625" style="159" customWidth="1"/>
    <col min="7165" max="7413" width="9.140625" style="159"/>
    <col min="7414" max="7414" width="2.42578125" style="159" customWidth="1"/>
    <col min="7415" max="7415" width="33.85546875" style="159" customWidth="1"/>
    <col min="7416" max="7419" width="18.140625" style="159" customWidth="1"/>
    <col min="7420" max="7420" width="18.28515625" style="159" customWidth="1"/>
    <col min="7421" max="7669" width="9.140625" style="159"/>
    <col min="7670" max="7670" width="2.42578125" style="159" customWidth="1"/>
    <col min="7671" max="7671" width="33.85546875" style="159" customWidth="1"/>
    <col min="7672" max="7675" width="18.140625" style="159" customWidth="1"/>
    <col min="7676" max="7676" width="18.28515625" style="159" customWidth="1"/>
    <col min="7677" max="7925" width="9.140625" style="159"/>
    <col min="7926" max="7926" width="2.42578125" style="159" customWidth="1"/>
    <col min="7927" max="7927" width="33.85546875" style="159" customWidth="1"/>
    <col min="7928" max="7931" width="18.140625" style="159" customWidth="1"/>
    <col min="7932" max="7932" width="18.28515625" style="159" customWidth="1"/>
    <col min="7933" max="8181" width="9.140625" style="159"/>
    <col min="8182" max="8182" width="2.42578125" style="159" customWidth="1"/>
    <col min="8183" max="8183" width="33.85546875" style="159" customWidth="1"/>
    <col min="8184" max="8187" width="18.140625" style="159" customWidth="1"/>
    <col min="8188" max="8188" width="18.28515625" style="159" customWidth="1"/>
    <col min="8189" max="8437" width="9.140625" style="159"/>
    <col min="8438" max="8438" width="2.42578125" style="159" customWidth="1"/>
    <col min="8439" max="8439" width="33.85546875" style="159" customWidth="1"/>
    <col min="8440" max="8443" width="18.140625" style="159" customWidth="1"/>
    <col min="8444" max="8444" width="18.28515625" style="159" customWidth="1"/>
    <col min="8445" max="8693" width="9.140625" style="159"/>
    <col min="8694" max="8694" width="2.42578125" style="159" customWidth="1"/>
    <col min="8695" max="8695" width="33.85546875" style="159" customWidth="1"/>
    <col min="8696" max="8699" width="18.140625" style="159" customWidth="1"/>
    <col min="8700" max="8700" width="18.28515625" style="159" customWidth="1"/>
    <col min="8701" max="8949" width="9.140625" style="159"/>
    <col min="8950" max="8950" width="2.42578125" style="159" customWidth="1"/>
    <col min="8951" max="8951" width="33.85546875" style="159" customWidth="1"/>
    <col min="8952" max="8955" width="18.140625" style="159" customWidth="1"/>
    <col min="8956" max="8956" width="18.28515625" style="159" customWidth="1"/>
    <col min="8957" max="9205" width="9.140625" style="159"/>
    <col min="9206" max="9206" width="2.42578125" style="159" customWidth="1"/>
    <col min="9207" max="9207" width="33.85546875" style="159" customWidth="1"/>
    <col min="9208" max="9211" width="18.140625" style="159" customWidth="1"/>
    <col min="9212" max="9212" width="18.28515625" style="159" customWidth="1"/>
    <col min="9213" max="9461" width="9.140625" style="159"/>
    <col min="9462" max="9462" width="2.42578125" style="159" customWidth="1"/>
    <col min="9463" max="9463" width="33.85546875" style="159" customWidth="1"/>
    <col min="9464" max="9467" width="18.140625" style="159" customWidth="1"/>
    <col min="9468" max="9468" width="18.28515625" style="159" customWidth="1"/>
    <col min="9469" max="9717" width="9.140625" style="159"/>
    <col min="9718" max="9718" width="2.42578125" style="159" customWidth="1"/>
    <col min="9719" max="9719" width="33.85546875" style="159" customWidth="1"/>
    <col min="9720" max="9723" width="18.140625" style="159" customWidth="1"/>
    <col min="9724" max="9724" width="18.28515625" style="159" customWidth="1"/>
    <col min="9725" max="9973" width="9.140625" style="159"/>
    <col min="9974" max="9974" width="2.42578125" style="159" customWidth="1"/>
    <col min="9975" max="9975" width="33.85546875" style="159" customWidth="1"/>
    <col min="9976" max="9979" width="18.140625" style="159" customWidth="1"/>
    <col min="9980" max="9980" width="18.28515625" style="159" customWidth="1"/>
    <col min="9981" max="10229" width="9.140625" style="159"/>
    <col min="10230" max="10230" width="2.42578125" style="159" customWidth="1"/>
    <col min="10231" max="10231" width="33.85546875" style="159" customWidth="1"/>
    <col min="10232" max="10235" width="18.140625" style="159" customWidth="1"/>
    <col min="10236" max="10236" width="18.28515625" style="159" customWidth="1"/>
    <col min="10237" max="10485" width="9.140625" style="159"/>
    <col min="10486" max="10486" width="2.42578125" style="159" customWidth="1"/>
    <col min="10487" max="10487" width="33.85546875" style="159" customWidth="1"/>
    <col min="10488" max="10491" width="18.140625" style="159" customWidth="1"/>
    <col min="10492" max="10492" width="18.28515625" style="159" customWidth="1"/>
    <col min="10493" max="10741" width="9.140625" style="159"/>
    <col min="10742" max="10742" width="2.42578125" style="159" customWidth="1"/>
    <col min="10743" max="10743" width="33.85546875" style="159" customWidth="1"/>
    <col min="10744" max="10747" width="18.140625" style="159" customWidth="1"/>
    <col min="10748" max="10748" width="18.28515625" style="159" customWidth="1"/>
    <col min="10749" max="10997" width="9.140625" style="159"/>
    <col min="10998" max="10998" width="2.42578125" style="159" customWidth="1"/>
    <col min="10999" max="10999" width="33.85546875" style="159" customWidth="1"/>
    <col min="11000" max="11003" width="18.140625" style="159" customWidth="1"/>
    <col min="11004" max="11004" width="18.28515625" style="159" customWidth="1"/>
    <col min="11005" max="11253" width="9.140625" style="159"/>
    <col min="11254" max="11254" width="2.42578125" style="159" customWidth="1"/>
    <col min="11255" max="11255" width="33.85546875" style="159" customWidth="1"/>
    <col min="11256" max="11259" width="18.140625" style="159" customWidth="1"/>
    <col min="11260" max="11260" width="18.28515625" style="159" customWidth="1"/>
    <col min="11261" max="11509" width="9.140625" style="159"/>
    <col min="11510" max="11510" width="2.42578125" style="159" customWidth="1"/>
    <col min="11511" max="11511" width="33.85546875" style="159" customWidth="1"/>
    <col min="11512" max="11515" width="18.140625" style="159" customWidth="1"/>
    <col min="11516" max="11516" width="18.28515625" style="159" customWidth="1"/>
    <col min="11517" max="11765" width="9.140625" style="159"/>
    <col min="11766" max="11766" width="2.42578125" style="159" customWidth="1"/>
    <col min="11767" max="11767" width="33.85546875" style="159" customWidth="1"/>
    <col min="11768" max="11771" width="18.140625" style="159" customWidth="1"/>
    <col min="11772" max="11772" width="18.28515625" style="159" customWidth="1"/>
    <col min="11773" max="12021" width="9.140625" style="159"/>
    <col min="12022" max="12022" width="2.42578125" style="159" customWidth="1"/>
    <col min="12023" max="12023" width="33.85546875" style="159" customWidth="1"/>
    <col min="12024" max="12027" width="18.140625" style="159" customWidth="1"/>
    <col min="12028" max="12028" width="18.28515625" style="159" customWidth="1"/>
    <col min="12029" max="12277" width="9.140625" style="159"/>
    <col min="12278" max="12278" width="2.42578125" style="159" customWidth="1"/>
    <col min="12279" max="12279" width="33.85546875" style="159" customWidth="1"/>
    <col min="12280" max="12283" width="18.140625" style="159" customWidth="1"/>
    <col min="12284" max="12284" width="18.28515625" style="159" customWidth="1"/>
    <col min="12285" max="12533" width="9.140625" style="159"/>
    <col min="12534" max="12534" width="2.42578125" style="159" customWidth="1"/>
    <col min="12535" max="12535" width="33.85546875" style="159" customWidth="1"/>
    <col min="12536" max="12539" width="18.140625" style="159" customWidth="1"/>
    <col min="12540" max="12540" width="18.28515625" style="159" customWidth="1"/>
    <col min="12541" max="12789" width="9.140625" style="159"/>
    <col min="12790" max="12790" width="2.42578125" style="159" customWidth="1"/>
    <col min="12791" max="12791" width="33.85546875" style="159" customWidth="1"/>
    <col min="12792" max="12795" width="18.140625" style="159" customWidth="1"/>
    <col min="12796" max="12796" width="18.28515625" style="159" customWidth="1"/>
    <col min="12797" max="13045" width="9.140625" style="159"/>
    <col min="13046" max="13046" width="2.42578125" style="159" customWidth="1"/>
    <col min="13047" max="13047" width="33.85546875" style="159" customWidth="1"/>
    <col min="13048" max="13051" width="18.140625" style="159" customWidth="1"/>
    <col min="13052" max="13052" width="18.28515625" style="159" customWidth="1"/>
    <col min="13053" max="13301" width="9.140625" style="159"/>
    <col min="13302" max="13302" width="2.42578125" style="159" customWidth="1"/>
    <col min="13303" max="13303" width="33.85546875" style="159" customWidth="1"/>
    <col min="13304" max="13307" width="18.140625" style="159" customWidth="1"/>
    <col min="13308" max="13308" width="18.28515625" style="159" customWidth="1"/>
    <col min="13309" max="13557" width="9.140625" style="159"/>
    <col min="13558" max="13558" width="2.42578125" style="159" customWidth="1"/>
    <col min="13559" max="13559" width="33.85546875" style="159" customWidth="1"/>
    <col min="13560" max="13563" width="18.140625" style="159" customWidth="1"/>
    <col min="13564" max="13564" width="18.28515625" style="159" customWidth="1"/>
    <col min="13565" max="13813" width="9.140625" style="159"/>
    <col min="13814" max="13814" width="2.42578125" style="159" customWidth="1"/>
    <col min="13815" max="13815" width="33.85546875" style="159" customWidth="1"/>
    <col min="13816" max="13819" width="18.140625" style="159" customWidth="1"/>
    <col min="13820" max="13820" width="18.28515625" style="159" customWidth="1"/>
    <col min="13821" max="14069" width="9.140625" style="159"/>
    <col min="14070" max="14070" width="2.42578125" style="159" customWidth="1"/>
    <col min="14071" max="14071" width="33.85546875" style="159" customWidth="1"/>
    <col min="14072" max="14075" width="18.140625" style="159" customWidth="1"/>
    <col min="14076" max="14076" width="18.28515625" style="159" customWidth="1"/>
    <col min="14077" max="14325" width="9.140625" style="159"/>
    <col min="14326" max="14326" width="2.42578125" style="159" customWidth="1"/>
    <col min="14327" max="14327" width="33.85546875" style="159" customWidth="1"/>
    <col min="14328" max="14331" width="18.140625" style="159" customWidth="1"/>
    <col min="14332" max="14332" width="18.28515625" style="159" customWidth="1"/>
    <col min="14333" max="14581" width="9.140625" style="159"/>
    <col min="14582" max="14582" width="2.42578125" style="159" customWidth="1"/>
    <col min="14583" max="14583" width="33.85546875" style="159" customWidth="1"/>
    <col min="14584" max="14587" width="18.140625" style="159" customWidth="1"/>
    <col min="14588" max="14588" width="18.28515625" style="159" customWidth="1"/>
    <col min="14589" max="14837" width="9.140625" style="159"/>
    <col min="14838" max="14838" width="2.42578125" style="159" customWidth="1"/>
    <col min="14839" max="14839" width="33.85546875" style="159" customWidth="1"/>
    <col min="14840" max="14843" width="18.140625" style="159" customWidth="1"/>
    <col min="14844" max="14844" width="18.28515625" style="159" customWidth="1"/>
    <col min="14845" max="15093" width="9.140625" style="159"/>
    <col min="15094" max="15094" width="2.42578125" style="159" customWidth="1"/>
    <col min="15095" max="15095" width="33.85546875" style="159" customWidth="1"/>
    <col min="15096" max="15099" width="18.140625" style="159" customWidth="1"/>
    <col min="15100" max="15100" width="18.28515625" style="159" customWidth="1"/>
    <col min="15101" max="15349" width="9.140625" style="159"/>
    <col min="15350" max="15350" width="2.42578125" style="159" customWidth="1"/>
    <col min="15351" max="15351" width="33.85546875" style="159" customWidth="1"/>
    <col min="15352" max="15355" width="18.140625" style="159" customWidth="1"/>
    <col min="15356" max="15356" width="18.28515625" style="159" customWidth="1"/>
    <col min="15357" max="15605" width="9.140625" style="159"/>
    <col min="15606" max="15606" width="2.42578125" style="159" customWidth="1"/>
    <col min="15607" max="15607" width="33.85546875" style="159" customWidth="1"/>
    <col min="15608" max="15611" width="18.140625" style="159" customWidth="1"/>
    <col min="15612" max="15612" width="18.28515625" style="159" customWidth="1"/>
    <col min="15613" max="15861" width="9.140625" style="159"/>
    <col min="15862" max="15862" width="2.42578125" style="159" customWidth="1"/>
    <col min="15863" max="15863" width="33.85546875" style="159" customWidth="1"/>
    <col min="15864" max="15867" width="18.140625" style="159" customWidth="1"/>
    <col min="15868" max="15868" width="18.28515625" style="159" customWidth="1"/>
    <col min="15869" max="16117" width="9.140625" style="159"/>
    <col min="16118" max="16118" width="2.42578125" style="159" customWidth="1"/>
    <col min="16119" max="16119" width="33.85546875" style="159" customWidth="1"/>
    <col min="16120" max="16123" width="18.140625" style="159" customWidth="1"/>
    <col min="16124" max="16124" width="18.28515625" style="159" customWidth="1"/>
    <col min="16125" max="16384" width="9.140625" style="159"/>
  </cols>
  <sheetData>
    <row r="1" spans="1:7" x14ac:dyDescent="0.2">
      <c r="A1" s="323" t="s">
        <v>184</v>
      </c>
    </row>
    <row r="2" spans="1:7" ht="18" x14ac:dyDescent="0.25">
      <c r="A2" s="160" t="s">
        <v>113</v>
      </c>
      <c r="B2" s="160"/>
    </row>
    <row r="3" spans="1:7" ht="15.75" x14ac:dyDescent="0.25">
      <c r="A3" s="211" t="s">
        <v>203</v>
      </c>
      <c r="B3" s="8"/>
    </row>
    <row r="5" spans="1:7" s="167" customFormat="1" ht="29.25" customHeight="1" x14ac:dyDescent="0.2">
      <c r="A5" s="161" t="s">
        <v>44</v>
      </c>
      <c r="B5" s="162"/>
      <c r="C5" s="163" t="s">
        <v>114</v>
      </c>
      <c r="D5" s="163" t="s">
        <v>45</v>
      </c>
      <c r="E5" s="164" t="s">
        <v>142</v>
      </c>
      <c r="F5" s="165" t="s">
        <v>27</v>
      </c>
      <c r="G5" s="166" t="s">
        <v>138</v>
      </c>
    </row>
    <row r="6" spans="1:7" s="172" customFormat="1" x14ac:dyDescent="0.2">
      <c r="A6" s="168" t="s">
        <v>118</v>
      </c>
      <c r="B6" s="169"/>
      <c r="C6" s="77">
        <v>14602</v>
      </c>
      <c r="D6" s="77">
        <v>6534.8690000000006</v>
      </c>
      <c r="E6" s="77">
        <v>11244.508170000016</v>
      </c>
      <c r="F6" s="170">
        <v>32381.377170000014</v>
      </c>
      <c r="G6" s="171">
        <v>24810.92030194787</v>
      </c>
    </row>
    <row r="7" spans="1:7" s="175" customFormat="1" x14ac:dyDescent="0.2">
      <c r="A7" s="67"/>
      <c r="B7" s="173" t="s">
        <v>11</v>
      </c>
      <c r="C7" s="65">
        <v>8538</v>
      </c>
      <c r="D7" s="65">
        <v>4054.1410000000001</v>
      </c>
      <c r="E7" s="65">
        <v>9016.7841900000167</v>
      </c>
      <c r="F7" s="174">
        <v>21608.925190000016</v>
      </c>
      <c r="G7" s="174">
        <v>31727.859782607124</v>
      </c>
    </row>
    <row r="8" spans="1:7" s="175" customFormat="1" x14ac:dyDescent="0.2">
      <c r="A8" s="67"/>
      <c r="B8" s="173" t="s">
        <v>10</v>
      </c>
      <c r="C8" s="65">
        <v>6064</v>
      </c>
      <c r="D8" s="65">
        <v>2480.7280000000001</v>
      </c>
      <c r="E8" s="65">
        <v>2227.7239799999979</v>
      </c>
      <c r="F8" s="174">
        <v>10772.451979999998</v>
      </c>
      <c r="G8" s="174">
        <v>17262.023347301118</v>
      </c>
    </row>
    <row r="9" spans="1:7" s="178" customFormat="1" x14ac:dyDescent="0.2">
      <c r="A9" s="176" t="s">
        <v>119</v>
      </c>
      <c r="B9" s="177"/>
      <c r="C9" s="77">
        <v>5987</v>
      </c>
      <c r="D9" s="77">
        <v>785.67800000000011</v>
      </c>
      <c r="E9" s="77">
        <v>751.67671000000041</v>
      </c>
      <c r="F9" s="170">
        <v>7524.3547100000005</v>
      </c>
      <c r="G9" s="170">
        <v>7486.4433608208046</v>
      </c>
    </row>
    <row r="10" spans="1:7" s="175" customFormat="1" x14ac:dyDescent="0.2">
      <c r="A10" s="67"/>
      <c r="B10" s="173" t="s">
        <v>9</v>
      </c>
      <c r="C10" s="65">
        <v>872</v>
      </c>
      <c r="D10" s="65">
        <v>348.24</v>
      </c>
      <c r="E10" s="65">
        <v>181.12362000000007</v>
      </c>
      <c r="F10" s="174">
        <v>1401.3636200000001</v>
      </c>
      <c r="G10" s="174">
        <v>4710.1493008873349</v>
      </c>
    </row>
    <row r="11" spans="1:7" s="175" customFormat="1" x14ac:dyDescent="0.2">
      <c r="A11" s="67"/>
      <c r="B11" s="173" t="s">
        <v>14</v>
      </c>
      <c r="C11" s="65">
        <v>2147</v>
      </c>
      <c r="D11" s="65">
        <v>102.22499999999999</v>
      </c>
      <c r="E11" s="65">
        <v>184.19867000000019</v>
      </c>
      <c r="F11" s="174">
        <v>2433.4236700000001</v>
      </c>
      <c r="G11" s="174">
        <v>8594.1757314196111</v>
      </c>
    </row>
    <row r="12" spans="1:7" s="175" customFormat="1" x14ac:dyDescent="0.2">
      <c r="A12" s="67"/>
      <c r="B12" s="173" t="s">
        <v>15</v>
      </c>
      <c r="C12" s="65">
        <v>2014</v>
      </c>
      <c r="D12" s="65">
        <v>229.42599999999999</v>
      </c>
      <c r="E12" s="65">
        <v>138.40542000000002</v>
      </c>
      <c r="F12" s="174">
        <v>2381.83142</v>
      </c>
      <c r="G12" s="174">
        <v>9486.4202359426163</v>
      </c>
    </row>
    <row r="13" spans="1:7" s="175" customFormat="1" x14ac:dyDescent="0.2">
      <c r="A13" s="67"/>
      <c r="B13" s="173" t="s">
        <v>16</v>
      </c>
      <c r="C13" s="65">
        <v>954</v>
      </c>
      <c r="D13" s="65">
        <v>105.78700000000001</v>
      </c>
      <c r="E13" s="65">
        <v>247.9490000000001</v>
      </c>
      <c r="F13" s="174">
        <v>1307.7360000000001</v>
      </c>
      <c r="G13" s="174">
        <v>7545.2982379210471</v>
      </c>
    </row>
    <row r="14" spans="1:7" s="175" customFormat="1" x14ac:dyDescent="0.2">
      <c r="A14" s="176" t="s">
        <v>120</v>
      </c>
      <c r="B14" s="177"/>
      <c r="C14" s="77">
        <v>771</v>
      </c>
      <c r="D14" s="77">
        <v>250.572</v>
      </c>
      <c r="E14" s="77">
        <v>487.81600999999995</v>
      </c>
      <c r="F14" s="170">
        <v>1509.3880099999999</v>
      </c>
      <c r="G14" s="170">
        <v>3900.7213057984086</v>
      </c>
    </row>
    <row r="15" spans="1:7" s="175" customFormat="1" x14ac:dyDescent="0.2">
      <c r="A15" s="67"/>
      <c r="B15" s="173" t="s">
        <v>12</v>
      </c>
      <c r="C15" s="65">
        <v>195</v>
      </c>
      <c r="D15" s="65">
        <v>89.67</v>
      </c>
      <c r="E15" s="65">
        <v>290.63862999999981</v>
      </c>
      <c r="F15" s="174">
        <v>575.30862999999977</v>
      </c>
      <c r="G15" s="174">
        <v>2914.3421679178937</v>
      </c>
    </row>
    <row r="16" spans="1:7" s="175" customFormat="1" x14ac:dyDescent="0.2">
      <c r="A16" s="67"/>
      <c r="B16" s="173" t="s">
        <v>13</v>
      </c>
      <c r="C16" s="65">
        <v>576</v>
      </c>
      <c r="D16" s="65">
        <v>160.90199999999999</v>
      </c>
      <c r="E16" s="65">
        <v>197.17738000000014</v>
      </c>
      <c r="F16" s="174">
        <v>934.07938000000013</v>
      </c>
      <c r="G16" s="174">
        <v>4928.0085467830868</v>
      </c>
    </row>
    <row r="17" spans="1:7" s="175" customFormat="1" x14ac:dyDescent="0.2">
      <c r="A17" s="176" t="s">
        <v>17</v>
      </c>
      <c r="B17" s="177"/>
      <c r="C17" s="77">
        <v>1079</v>
      </c>
      <c r="D17" s="77">
        <v>250.596</v>
      </c>
      <c r="E17" s="77">
        <v>627.20714999999927</v>
      </c>
      <c r="F17" s="170">
        <v>1956.8031499999993</v>
      </c>
      <c r="G17" s="170">
        <v>6410.6195371571575</v>
      </c>
    </row>
    <row r="18" spans="1:7" s="175" customFormat="1" x14ac:dyDescent="0.2">
      <c r="A18" s="176" t="s">
        <v>121</v>
      </c>
      <c r="B18" s="177"/>
      <c r="C18" s="77">
        <v>6731</v>
      </c>
      <c r="D18" s="77">
        <v>2738.0819999999999</v>
      </c>
      <c r="E18" s="77">
        <v>5043.1148000000039</v>
      </c>
      <c r="F18" s="170">
        <v>14512.196800000005</v>
      </c>
      <c r="G18" s="170">
        <v>13074.958172774153</v>
      </c>
    </row>
    <row r="19" spans="1:7" s="175" customFormat="1" x14ac:dyDescent="0.2">
      <c r="B19" s="179" t="s">
        <v>18</v>
      </c>
      <c r="C19" s="65">
        <v>3197</v>
      </c>
      <c r="D19" s="65">
        <v>342.66199999999998</v>
      </c>
      <c r="E19" s="65">
        <v>895.49126999999976</v>
      </c>
      <c r="F19" s="174">
        <v>4435.1532699999998</v>
      </c>
      <c r="G19" s="174">
        <v>9324.3266534077284</v>
      </c>
    </row>
    <row r="20" spans="1:7" x14ac:dyDescent="0.2">
      <c r="A20" s="67"/>
      <c r="B20" s="173" t="s">
        <v>19</v>
      </c>
      <c r="C20" s="65">
        <v>2995</v>
      </c>
      <c r="D20" s="65">
        <v>2321.0010000000002</v>
      </c>
      <c r="E20" s="65">
        <v>4134.3260500000042</v>
      </c>
      <c r="F20" s="174">
        <v>9450.3270500000035</v>
      </c>
      <c r="G20" s="174">
        <v>18017.954508622588</v>
      </c>
    </row>
    <row r="21" spans="1:7" x14ac:dyDescent="0.2">
      <c r="A21" s="67"/>
      <c r="B21" s="173" t="s">
        <v>20</v>
      </c>
      <c r="C21" s="65">
        <v>539</v>
      </c>
      <c r="D21" s="65">
        <v>74.418999999999997</v>
      </c>
      <c r="E21" s="65">
        <v>13.29748</v>
      </c>
      <c r="F21" s="174">
        <v>626.71647999999993</v>
      </c>
      <c r="G21" s="174">
        <v>5709.1522582760936</v>
      </c>
    </row>
    <row r="22" spans="1:7" s="175" customFormat="1" x14ac:dyDescent="0.2">
      <c r="A22" s="176" t="s">
        <v>122</v>
      </c>
      <c r="B22" s="177"/>
      <c r="C22" s="77">
        <v>5677</v>
      </c>
      <c r="D22" s="77">
        <v>3494.3860000000004</v>
      </c>
      <c r="E22" s="77">
        <v>5453.0608399999983</v>
      </c>
      <c r="F22" s="170">
        <v>14624.446839999999</v>
      </c>
      <c r="G22" s="170">
        <v>20048.538958012312</v>
      </c>
    </row>
    <row r="23" spans="1:7" s="175" customFormat="1" x14ac:dyDescent="0.2">
      <c r="A23" s="67"/>
      <c r="B23" s="173" t="s">
        <v>21</v>
      </c>
      <c r="C23" s="65">
        <v>1442</v>
      </c>
      <c r="D23" s="65">
        <v>196.01900000000001</v>
      </c>
      <c r="E23" s="65">
        <v>357.20102000000031</v>
      </c>
      <c r="F23" s="174">
        <v>1995.2200200000002</v>
      </c>
      <c r="G23" s="174">
        <v>7518.0111683848809</v>
      </c>
    </row>
    <row r="24" spans="1:7" x14ac:dyDescent="0.2">
      <c r="A24" s="23"/>
      <c r="B24" s="19" t="s">
        <v>161</v>
      </c>
      <c r="C24" s="65">
        <v>4235</v>
      </c>
      <c r="D24" s="65">
        <v>3298.3670000000002</v>
      </c>
      <c r="E24" s="65">
        <v>5095.8598199999979</v>
      </c>
      <c r="F24" s="174">
        <v>12629.226819999998</v>
      </c>
      <c r="G24" s="174">
        <v>27214.642115243714</v>
      </c>
    </row>
    <row r="25" spans="1:7" x14ac:dyDescent="0.2">
      <c r="A25" s="180" t="s">
        <v>123</v>
      </c>
      <c r="B25" s="181"/>
      <c r="C25" s="77">
        <v>1112</v>
      </c>
      <c r="D25" s="77">
        <v>1033.5740000000001</v>
      </c>
      <c r="E25" s="77">
        <v>2727.2048899999982</v>
      </c>
      <c r="F25" s="77">
        <v>4872.7788899999978</v>
      </c>
      <c r="G25" s="170">
        <v>10016.97781076036</v>
      </c>
    </row>
    <row r="26" spans="1:7" x14ac:dyDescent="0.2">
      <c r="A26" s="68"/>
      <c r="B26" s="19" t="s">
        <v>22</v>
      </c>
      <c r="C26" s="69">
        <v>569</v>
      </c>
      <c r="D26" s="69">
        <v>148.81899999999999</v>
      </c>
      <c r="E26" s="69">
        <v>500.03737999999964</v>
      </c>
      <c r="F26" s="174">
        <v>1217.8563799999997</v>
      </c>
      <c r="G26" s="174">
        <v>5003.8267765063574</v>
      </c>
    </row>
    <row r="27" spans="1:7" x14ac:dyDescent="0.2">
      <c r="A27" s="68"/>
      <c r="B27" s="19" t="s">
        <v>23</v>
      </c>
      <c r="C27" s="69">
        <v>423</v>
      </c>
      <c r="D27" s="69">
        <v>772.928</v>
      </c>
      <c r="E27" s="69">
        <v>2092.2092599999983</v>
      </c>
      <c r="F27" s="174">
        <v>3288.1372599999982</v>
      </c>
      <c r="G27" s="174">
        <v>19665.657468212092</v>
      </c>
    </row>
    <row r="28" spans="1:7" x14ac:dyDescent="0.2">
      <c r="A28" s="68"/>
      <c r="B28" s="19" t="s">
        <v>24</v>
      </c>
      <c r="C28" s="69">
        <v>120</v>
      </c>
      <c r="D28" s="69">
        <v>51.994999999999997</v>
      </c>
      <c r="E28" s="69">
        <v>80.128509999999963</v>
      </c>
      <c r="F28" s="174">
        <v>252.12350999999995</v>
      </c>
      <c r="G28" s="174">
        <v>3323.3178672642184</v>
      </c>
    </row>
    <row r="29" spans="1:7" x14ac:dyDescent="0.2">
      <c r="A29" s="23"/>
      <c r="B29" s="22" t="s">
        <v>25</v>
      </c>
      <c r="C29" s="79" t="s">
        <v>26</v>
      </c>
      <c r="D29" s="69">
        <v>59.832000000000001</v>
      </c>
      <c r="E29" s="69">
        <v>54.82973999999998</v>
      </c>
      <c r="F29" s="174">
        <v>114.66173999999998</v>
      </c>
      <c r="G29" s="182" t="s">
        <v>26</v>
      </c>
    </row>
    <row r="30" spans="1:7" s="183" customFormat="1" x14ac:dyDescent="0.2">
      <c r="A30" s="70" t="s">
        <v>27</v>
      </c>
      <c r="B30" s="25"/>
      <c r="C30" s="104">
        <v>35408.1</v>
      </c>
      <c r="D30" s="71">
        <v>15087.757000000001</v>
      </c>
      <c r="E30" s="71">
        <v>26334.588570000014</v>
      </c>
      <c r="F30" s="87">
        <v>76830.445570000011</v>
      </c>
      <c r="G30" s="87">
        <v>14419.554921988843</v>
      </c>
    </row>
    <row r="31" spans="1:7" s="183" customFormat="1" x14ac:dyDescent="0.2">
      <c r="A31" s="184"/>
      <c r="B31" s="70"/>
      <c r="C31" s="37"/>
      <c r="D31" s="37"/>
      <c r="E31" s="37"/>
      <c r="F31" s="37"/>
      <c r="G31" s="37"/>
    </row>
    <row r="32" spans="1:7" s="183" customFormat="1" x14ac:dyDescent="0.2">
      <c r="A32" s="322" t="s">
        <v>129</v>
      </c>
      <c r="B32" s="70"/>
      <c r="C32" s="37"/>
      <c r="D32" s="37"/>
      <c r="E32" s="37"/>
      <c r="F32" s="37"/>
      <c r="G32" s="37"/>
    </row>
    <row r="33" spans="1:7" s="183" customFormat="1" x14ac:dyDescent="0.2">
      <c r="A33" s="31" t="s">
        <v>28</v>
      </c>
      <c r="B33" s="70"/>
      <c r="C33" s="234"/>
      <c r="D33" s="234"/>
      <c r="E33" s="234"/>
      <c r="F33" s="234"/>
      <c r="G33" s="37"/>
    </row>
    <row r="34" spans="1:7" x14ac:dyDescent="0.2">
      <c r="B34" s="185"/>
      <c r="C34" s="235"/>
      <c r="D34" s="235"/>
      <c r="E34" s="235"/>
      <c r="F34" s="235"/>
    </row>
    <row r="35" spans="1:7" x14ac:dyDescent="0.2">
      <c r="C35" s="235"/>
      <c r="D35" s="235"/>
      <c r="E35" s="235"/>
      <c r="F35" s="235"/>
    </row>
    <row r="36" spans="1:7" x14ac:dyDescent="0.2">
      <c r="A36" s="31"/>
      <c r="B36" s="31"/>
      <c r="C36" s="234"/>
      <c r="D36" s="234"/>
      <c r="E36" s="234"/>
      <c r="F36" s="234"/>
    </row>
    <row r="37" spans="1:7" x14ac:dyDescent="0.2">
      <c r="C37" s="235"/>
      <c r="D37" s="235"/>
      <c r="E37" s="235"/>
      <c r="F37" s="235"/>
    </row>
    <row r="38" spans="1:7" x14ac:dyDescent="0.2">
      <c r="C38" s="235"/>
      <c r="D38" s="235"/>
      <c r="E38" s="235"/>
      <c r="F38" s="235"/>
    </row>
    <row r="39" spans="1:7" x14ac:dyDescent="0.2">
      <c r="C39" s="235"/>
      <c r="D39" s="235"/>
      <c r="E39" s="235"/>
      <c r="F39" s="235"/>
    </row>
    <row r="40" spans="1:7" x14ac:dyDescent="0.2">
      <c r="C40" s="235"/>
      <c r="D40" s="235"/>
      <c r="E40" s="235"/>
      <c r="F40" s="235"/>
    </row>
    <row r="41" spans="1:7" x14ac:dyDescent="0.2">
      <c r="C41" s="234"/>
      <c r="D41" s="234"/>
      <c r="E41" s="234"/>
      <c r="F41" s="234"/>
    </row>
    <row r="42" spans="1:7" x14ac:dyDescent="0.2">
      <c r="C42" s="235"/>
      <c r="D42" s="235"/>
      <c r="E42" s="235"/>
      <c r="F42" s="235"/>
    </row>
    <row r="43" spans="1:7" x14ac:dyDescent="0.2">
      <c r="C43" s="235"/>
      <c r="D43" s="235"/>
      <c r="E43" s="235"/>
      <c r="F43" s="235"/>
    </row>
    <row r="44" spans="1:7" x14ac:dyDescent="0.2">
      <c r="C44" s="234"/>
      <c r="D44" s="234"/>
      <c r="E44" s="234"/>
      <c r="F44" s="234"/>
    </row>
    <row r="45" spans="1:7" x14ac:dyDescent="0.2">
      <c r="C45" s="234"/>
      <c r="D45" s="234"/>
      <c r="E45" s="234"/>
      <c r="F45" s="234"/>
    </row>
    <row r="46" spans="1:7" x14ac:dyDescent="0.2">
      <c r="C46" s="235"/>
      <c r="D46" s="235"/>
      <c r="E46" s="235"/>
      <c r="F46" s="235"/>
    </row>
    <row r="47" spans="1:7" x14ac:dyDescent="0.2">
      <c r="C47" s="235"/>
      <c r="D47" s="235"/>
      <c r="E47" s="235"/>
      <c r="F47" s="235"/>
    </row>
    <row r="48" spans="1:7" x14ac:dyDescent="0.2">
      <c r="C48" s="235"/>
      <c r="D48" s="235"/>
      <c r="E48" s="235"/>
      <c r="F48" s="235"/>
    </row>
    <row r="49" spans="3:6" x14ac:dyDescent="0.2">
      <c r="C49" s="234"/>
      <c r="D49" s="234"/>
      <c r="E49" s="234"/>
      <c r="F49" s="234"/>
    </row>
    <row r="50" spans="3:6" x14ac:dyDescent="0.2">
      <c r="C50" s="235"/>
      <c r="D50" s="235"/>
      <c r="E50" s="235"/>
      <c r="F50" s="235"/>
    </row>
    <row r="51" spans="3:6" x14ac:dyDescent="0.2">
      <c r="C51" s="235"/>
      <c r="D51" s="235"/>
      <c r="E51" s="235"/>
      <c r="F51" s="235"/>
    </row>
    <row r="52" spans="3:6" x14ac:dyDescent="0.2">
      <c r="C52" s="235"/>
      <c r="D52" s="235"/>
      <c r="E52" s="235"/>
      <c r="F52" s="235"/>
    </row>
    <row r="53" spans="3:6" x14ac:dyDescent="0.2">
      <c r="C53" s="234"/>
      <c r="D53" s="234"/>
      <c r="E53" s="234"/>
      <c r="F53" s="234"/>
    </row>
    <row r="54" spans="3:6" x14ac:dyDescent="0.2">
      <c r="C54" s="236"/>
      <c r="D54" s="236"/>
      <c r="E54" s="236"/>
      <c r="F54" s="236"/>
    </row>
    <row r="55" spans="3:6" x14ac:dyDescent="0.2">
      <c r="C55" s="236"/>
      <c r="D55" s="236"/>
      <c r="E55" s="236"/>
      <c r="F55" s="236"/>
    </row>
    <row r="56" spans="3:6" x14ac:dyDescent="0.2">
      <c r="C56" s="236"/>
      <c r="D56" s="236"/>
      <c r="E56" s="236"/>
      <c r="F56" s="236"/>
    </row>
    <row r="57" spans="3:6" x14ac:dyDescent="0.2">
      <c r="C57" s="235"/>
      <c r="D57" s="235"/>
      <c r="E57" s="235"/>
      <c r="F57" s="235"/>
    </row>
  </sheetData>
  <pageMargins left="0.51181102362204722" right="0.51181102362204722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7"/>
  <sheetViews>
    <sheetView showGridLines="0" zoomScaleNormal="100" workbookViewId="0">
      <selection activeCell="J34" sqref="J34"/>
    </sheetView>
  </sheetViews>
  <sheetFormatPr baseColWidth="10" defaultColWidth="11.42578125" defaultRowHeight="12.75" x14ac:dyDescent="0.2"/>
  <cols>
    <col min="1" max="1" width="17" style="2" customWidth="1"/>
    <col min="2" max="3" width="11.140625" style="2" customWidth="1"/>
    <col min="4" max="4" width="11.85546875" style="2" customWidth="1"/>
    <col min="5" max="6" width="12.140625" style="2" customWidth="1"/>
    <col min="7" max="7" width="17.42578125" style="2" bestFit="1" customWidth="1"/>
    <col min="8" max="8" width="12.28515625" style="2" customWidth="1"/>
    <col min="9" max="9" width="11.28515625" style="2" bestFit="1" customWidth="1"/>
    <col min="10" max="11" width="11.140625" style="2" customWidth="1"/>
    <col min="12" max="16384" width="11.42578125" style="2"/>
  </cols>
  <sheetData>
    <row r="1" spans="1:24" x14ac:dyDescent="0.2">
      <c r="A1" s="1" t="s">
        <v>167</v>
      </c>
      <c r="B1" s="1"/>
      <c r="C1" s="1"/>
      <c r="J1" s="1"/>
      <c r="K1" s="1"/>
    </row>
    <row r="2" spans="1:24" ht="18" x14ac:dyDescent="0.25">
      <c r="A2" s="4" t="s">
        <v>56</v>
      </c>
      <c r="B2" s="4"/>
      <c r="C2" s="4"/>
      <c r="I2" s="4"/>
      <c r="J2" s="4"/>
      <c r="K2" s="3"/>
    </row>
    <row r="3" spans="1:24" ht="15.75" x14ac:dyDescent="0.25">
      <c r="A3" s="6" t="s">
        <v>165</v>
      </c>
      <c r="B3" s="6"/>
      <c r="C3" s="6"/>
      <c r="D3" s="7"/>
      <c r="E3" s="7"/>
      <c r="F3" s="7"/>
      <c r="G3" s="7"/>
      <c r="H3" s="7"/>
      <c r="I3" s="6"/>
      <c r="J3" s="6"/>
      <c r="K3" s="3"/>
    </row>
    <row r="4" spans="1:24" ht="15.75" x14ac:dyDescent="0.25">
      <c r="A4" s="8"/>
      <c r="B4" s="8"/>
      <c r="C4" s="8"/>
      <c r="D4" s="9"/>
      <c r="E4" s="9"/>
      <c r="F4" s="9"/>
      <c r="G4" s="9"/>
      <c r="H4" s="9"/>
      <c r="I4" s="8"/>
      <c r="J4" s="8"/>
      <c r="K4" s="3"/>
    </row>
    <row r="5" spans="1:24" ht="15.75" x14ac:dyDescent="0.25">
      <c r="A5" s="122"/>
      <c r="B5" s="353" t="s">
        <v>94</v>
      </c>
      <c r="C5" s="354"/>
      <c r="D5" s="355">
        <v>2019</v>
      </c>
      <c r="E5" s="356"/>
      <c r="F5" s="356"/>
      <c r="G5" s="356"/>
      <c r="H5" s="357"/>
      <c r="I5" s="358" t="s">
        <v>166</v>
      </c>
      <c r="J5" s="359"/>
      <c r="K5" s="35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4.25" x14ac:dyDescent="0.2">
      <c r="A6" s="123"/>
      <c r="B6" s="124"/>
      <c r="C6" s="120"/>
      <c r="D6" s="125" t="s">
        <v>0</v>
      </c>
      <c r="E6" s="13" t="s">
        <v>1</v>
      </c>
      <c r="F6" s="13" t="s">
        <v>2</v>
      </c>
      <c r="G6" s="13" t="s">
        <v>3</v>
      </c>
      <c r="H6" s="126" t="s">
        <v>115</v>
      </c>
      <c r="I6" s="98"/>
      <c r="J6" s="98"/>
      <c r="K6" s="127"/>
      <c r="L6" s="32"/>
      <c r="M6" s="32"/>
      <c r="N6" s="32"/>
      <c r="O6" s="32"/>
      <c r="P6" s="32"/>
      <c r="Q6" s="32"/>
      <c r="R6" s="32"/>
      <c r="S6" s="3"/>
      <c r="T6" s="3"/>
      <c r="U6" s="3"/>
      <c r="V6" s="3"/>
      <c r="W6" s="3"/>
      <c r="X6" s="3"/>
    </row>
    <row r="7" spans="1:24" ht="16.5" x14ac:dyDescent="0.2">
      <c r="A7" s="123"/>
      <c r="B7" s="124">
        <v>2007</v>
      </c>
      <c r="C7" s="120">
        <v>2013</v>
      </c>
      <c r="D7" s="125"/>
      <c r="E7" s="13" t="s">
        <v>152</v>
      </c>
      <c r="F7" s="13" t="s">
        <v>5</v>
      </c>
      <c r="G7" s="13" t="s">
        <v>6</v>
      </c>
      <c r="H7" s="126" t="s">
        <v>137</v>
      </c>
      <c r="I7" s="124">
        <v>2007</v>
      </c>
      <c r="J7" s="120">
        <v>2013</v>
      </c>
      <c r="K7" s="120">
        <v>2019</v>
      </c>
      <c r="L7" s="32"/>
      <c r="M7" s="32"/>
      <c r="N7" s="32"/>
      <c r="O7" s="32"/>
      <c r="P7" s="32"/>
      <c r="Q7" s="32"/>
      <c r="R7" s="32"/>
      <c r="S7" s="3"/>
      <c r="T7" s="3"/>
      <c r="U7" s="3"/>
      <c r="V7" s="3"/>
      <c r="W7" s="3"/>
      <c r="X7" s="3"/>
    </row>
    <row r="8" spans="1:24" ht="14.25" x14ac:dyDescent="0.2">
      <c r="A8" s="128" t="s">
        <v>8</v>
      </c>
      <c r="B8" s="129" t="s">
        <v>4</v>
      </c>
      <c r="C8" s="121" t="s">
        <v>4</v>
      </c>
      <c r="D8" s="130" t="s">
        <v>4</v>
      </c>
      <c r="E8" s="131" t="s">
        <v>4</v>
      </c>
      <c r="F8" s="131" t="s">
        <v>4</v>
      </c>
      <c r="G8" s="131" t="s">
        <v>4</v>
      </c>
      <c r="H8" s="132" t="s">
        <v>7</v>
      </c>
      <c r="I8" s="133" t="s">
        <v>4</v>
      </c>
      <c r="J8" s="134" t="s">
        <v>4</v>
      </c>
      <c r="K8" s="135" t="s">
        <v>4</v>
      </c>
      <c r="L8" s="32"/>
      <c r="M8" s="32"/>
      <c r="N8" s="32"/>
      <c r="O8" s="32"/>
      <c r="P8" s="32"/>
      <c r="Q8" s="32"/>
      <c r="R8" s="32"/>
      <c r="S8" s="3"/>
      <c r="T8" s="3"/>
      <c r="U8" s="3"/>
      <c r="V8" s="3"/>
      <c r="W8" s="3"/>
      <c r="X8" s="3"/>
    </row>
    <row r="9" spans="1:24" x14ac:dyDescent="0.2">
      <c r="A9" s="19" t="s">
        <v>9</v>
      </c>
      <c r="B9" s="240">
        <v>710.2</v>
      </c>
      <c r="C9" s="273">
        <v>879.5</v>
      </c>
      <c r="D9" s="268">
        <v>1401.3636200000001</v>
      </c>
      <c r="E9" s="240">
        <v>872</v>
      </c>
      <c r="F9" s="326">
        <v>348.24</v>
      </c>
      <c r="G9" s="324">
        <v>181.12362000000007</v>
      </c>
      <c r="H9" s="251">
        <v>4710.1493008873349</v>
      </c>
      <c r="I9" s="245">
        <v>946.83204744238935</v>
      </c>
      <c r="J9" s="245">
        <v>925.83024651217795</v>
      </c>
      <c r="K9" s="246">
        <v>1254.481143961503</v>
      </c>
      <c r="L9" s="32"/>
      <c r="M9" s="32"/>
      <c r="N9" s="32"/>
      <c r="O9" s="32"/>
      <c r="P9" s="32"/>
      <c r="Q9" s="32"/>
      <c r="R9" s="32"/>
      <c r="S9" s="3"/>
      <c r="T9" s="3"/>
      <c r="U9" s="3"/>
      <c r="V9" s="3"/>
      <c r="W9" s="3"/>
      <c r="X9" s="3"/>
    </row>
    <row r="10" spans="1:24" x14ac:dyDescent="0.2">
      <c r="A10" s="19" t="s">
        <v>10</v>
      </c>
      <c r="B10" s="240">
        <v>4753.7</v>
      </c>
      <c r="C10" s="273">
        <v>6455</v>
      </c>
      <c r="D10" s="268">
        <v>10772.451979999998</v>
      </c>
      <c r="E10" s="240">
        <v>6064</v>
      </c>
      <c r="F10" s="326">
        <v>2480.7280000000001</v>
      </c>
      <c r="G10" s="324">
        <v>2227.7239799999979</v>
      </c>
      <c r="H10" s="251">
        <v>17262.023347301118</v>
      </c>
      <c r="I10" s="245">
        <v>6337.5887129356324</v>
      </c>
      <c r="J10" s="245">
        <v>6795.0360900922215</v>
      </c>
      <c r="K10" s="246">
        <v>9643.348585815831</v>
      </c>
      <c r="L10" s="32"/>
      <c r="M10" s="32"/>
      <c r="N10" s="32"/>
      <c r="O10" s="32"/>
      <c r="P10" s="32"/>
      <c r="Q10" s="32"/>
      <c r="R10" s="32"/>
      <c r="S10" s="3"/>
      <c r="T10" s="3"/>
      <c r="U10" s="3"/>
      <c r="V10" s="3"/>
      <c r="W10" s="3"/>
      <c r="X10" s="3"/>
    </row>
    <row r="11" spans="1:24" x14ac:dyDescent="0.2">
      <c r="A11" s="19" t="s">
        <v>11</v>
      </c>
      <c r="B11" s="240">
        <v>11085.5</v>
      </c>
      <c r="C11" s="273">
        <v>15342.3</v>
      </c>
      <c r="D11" s="268">
        <v>21608.925190000016</v>
      </c>
      <c r="E11" s="240">
        <v>8538</v>
      </c>
      <c r="F11" s="326">
        <v>4054.1410000000001</v>
      </c>
      <c r="G11" s="324">
        <v>9016.7841900000167</v>
      </c>
      <c r="H11" s="251">
        <v>31727.859782607124</v>
      </c>
      <c r="I11" s="245">
        <v>14779.085696877792</v>
      </c>
      <c r="J11" s="245">
        <v>16150.500728895722</v>
      </c>
      <c r="K11" s="246">
        <v>19344.008082734272</v>
      </c>
      <c r="L11" s="32"/>
      <c r="M11" s="32"/>
      <c r="N11" s="32"/>
      <c r="O11" s="32"/>
      <c r="P11" s="32"/>
      <c r="Q11" s="32"/>
      <c r="R11" s="32"/>
      <c r="S11" s="3"/>
      <c r="T11" s="3"/>
      <c r="U11" s="3"/>
      <c r="V11" s="3"/>
      <c r="W11" s="3"/>
      <c r="X11" s="3"/>
    </row>
    <row r="12" spans="1:24" x14ac:dyDescent="0.2">
      <c r="A12" s="19" t="s">
        <v>12</v>
      </c>
      <c r="B12" s="240">
        <v>194.5</v>
      </c>
      <c r="C12" s="273">
        <v>264.3</v>
      </c>
      <c r="D12" s="268">
        <v>575.30862999999977</v>
      </c>
      <c r="E12" s="240">
        <v>195</v>
      </c>
      <c r="F12" s="326">
        <v>89.67</v>
      </c>
      <c r="G12" s="324">
        <v>290.63862999999981</v>
      </c>
      <c r="H12" s="251">
        <v>2914.3421679178937</v>
      </c>
      <c r="I12" s="245">
        <v>259.30559451921249</v>
      </c>
      <c r="J12" s="245">
        <v>278.22277902577446</v>
      </c>
      <c r="K12" s="246">
        <v>515.00825195770722</v>
      </c>
      <c r="L12" s="40"/>
      <c r="M12" s="40"/>
      <c r="N12" s="40"/>
      <c r="O12" s="40"/>
      <c r="P12" s="40"/>
      <c r="Q12" s="40"/>
      <c r="R12" s="40"/>
      <c r="S12" s="3"/>
      <c r="T12" s="3"/>
      <c r="U12" s="3"/>
      <c r="V12" s="3"/>
      <c r="W12" s="3"/>
      <c r="X12" s="3"/>
    </row>
    <row r="13" spans="1:24" x14ac:dyDescent="0.2">
      <c r="A13" s="19" t="s">
        <v>13</v>
      </c>
      <c r="B13" s="240">
        <v>554.79999999999995</v>
      </c>
      <c r="C13" s="273">
        <v>716.8</v>
      </c>
      <c r="D13" s="268">
        <v>934.07938000000013</v>
      </c>
      <c r="E13" s="240">
        <v>576</v>
      </c>
      <c r="F13" s="326">
        <v>160.90199999999999</v>
      </c>
      <c r="G13" s="324">
        <v>197.17738000000014</v>
      </c>
      <c r="H13" s="251">
        <v>4928.0085467830868</v>
      </c>
      <c r="I13" s="245">
        <v>739.65420997048375</v>
      </c>
      <c r="J13" s="245">
        <v>754.55954599196025</v>
      </c>
      <c r="K13" s="246">
        <v>836.17481747760201</v>
      </c>
      <c r="L13" s="40"/>
      <c r="M13" s="40"/>
      <c r="N13" s="40"/>
      <c r="O13" s="40"/>
      <c r="P13" s="40"/>
      <c r="Q13" s="40"/>
      <c r="R13" s="40"/>
      <c r="S13" s="3"/>
      <c r="T13" s="3"/>
      <c r="U13" s="3"/>
      <c r="V13" s="3"/>
      <c r="W13" s="3"/>
      <c r="X13" s="3"/>
    </row>
    <row r="14" spans="1:24" x14ac:dyDescent="0.2">
      <c r="A14" s="19" t="s">
        <v>14</v>
      </c>
      <c r="B14" s="240">
        <v>1306.9000000000001</v>
      </c>
      <c r="C14" s="273">
        <v>1923.3</v>
      </c>
      <c r="D14" s="268">
        <v>2433.4236700000001</v>
      </c>
      <c r="E14" s="240">
        <v>2147</v>
      </c>
      <c r="F14" s="326">
        <v>102.22499999999999</v>
      </c>
      <c r="G14" s="324">
        <v>184.19867000000019</v>
      </c>
      <c r="H14" s="251">
        <v>8594.1757314196111</v>
      </c>
      <c r="I14" s="245">
        <v>1742.346948468683</v>
      </c>
      <c r="J14" s="245">
        <v>2024.615478245448</v>
      </c>
      <c r="K14" s="246">
        <v>2178.3668890195672</v>
      </c>
      <c r="L14" s="40"/>
      <c r="M14" s="40"/>
      <c r="N14" s="40"/>
      <c r="O14" s="40"/>
      <c r="P14" s="40"/>
      <c r="Q14" s="40"/>
      <c r="R14" s="40"/>
      <c r="S14" s="3"/>
      <c r="T14" s="3"/>
      <c r="U14" s="3"/>
      <c r="V14" s="3"/>
      <c r="W14" s="3"/>
      <c r="X14" s="3"/>
    </row>
    <row r="15" spans="1:24" x14ac:dyDescent="0.2">
      <c r="A15" s="19" t="s">
        <v>15</v>
      </c>
      <c r="B15" s="240">
        <v>851.6</v>
      </c>
      <c r="C15" s="273">
        <v>1515.6</v>
      </c>
      <c r="D15" s="268">
        <v>2381.83142</v>
      </c>
      <c r="E15" s="240">
        <v>2014</v>
      </c>
      <c r="F15" s="326">
        <v>229.42599999999999</v>
      </c>
      <c r="G15" s="324">
        <v>138.40542000000002</v>
      </c>
      <c r="H15" s="251">
        <v>9486.4202359426163</v>
      </c>
      <c r="I15" s="245">
        <v>1135.3452148717809</v>
      </c>
      <c r="J15" s="245">
        <v>1595.4386829037599</v>
      </c>
      <c r="K15" s="246">
        <v>2132.1822272545155</v>
      </c>
      <c r="L15" s="32"/>
      <c r="M15" s="32"/>
      <c r="N15" s="32"/>
      <c r="O15" s="32"/>
      <c r="P15" s="32"/>
      <c r="Q15" s="32"/>
      <c r="R15" s="32"/>
      <c r="S15" s="3"/>
      <c r="T15" s="3"/>
      <c r="U15" s="3"/>
      <c r="V15" s="3"/>
      <c r="W15" s="3"/>
      <c r="X15" s="3"/>
    </row>
    <row r="16" spans="1:24" x14ac:dyDescent="0.2">
      <c r="A16" s="19" t="s">
        <v>16</v>
      </c>
      <c r="B16" s="240">
        <v>604.70000000000005</v>
      </c>
      <c r="C16" s="273">
        <v>1017.8</v>
      </c>
      <c r="D16" s="268">
        <v>1307.7360000000001</v>
      </c>
      <c r="E16" s="240">
        <v>954</v>
      </c>
      <c r="F16" s="326">
        <v>105.78700000000001</v>
      </c>
      <c r="G16" s="324">
        <v>247.9490000000001</v>
      </c>
      <c r="H16" s="251">
        <v>7545.2982379210471</v>
      </c>
      <c r="I16" s="245">
        <v>806.180426764873</v>
      </c>
      <c r="J16" s="245">
        <v>1071.4156053440529</v>
      </c>
      <c r="K16" s="246">
        <v>1170.6670059549854</v>
      </c>
      <c r="L16" s="32"/>
      <c r="M16" s="32"/>
      <c r="N16" s="32"/>
      <c r="O16" s="32"/>
      <c r="P16" s="32"/>
      <c r="Q16" s="32"/>
      <c r="R16" s="32"/>
      <c r="S16" s="3"/>
      <c r="T16" s="3"/>
      <c r="U16" s="3"/>
      <c r="V16" s="3"/>
      <c r="W16" s="3"/>
      <c r="X16" s="3"/>
    </row>
    <row r="17" spans="1:24" x14ac:dyDescent="0.2">
      <c r="A17" s="22" t="s">
        <v>17</v>
      </c>
      <c r="B17" s="244">
        <v>951</v>
      </c>
      <c r="C17" s="273">
        <v>1269.97</v>
      </c>
      <c r="D17" s="268">
        <v>1956.8031499999993</v>
      </c>
      <c r="E17" s="240">
        <v>1079</v>
      </c>
      <c r="F17" s="326">
        <v>250.596</v>
      </c>
      <c r="G17" s="324">
        <v>627.20714999999927</v>
      </c>
      <c r="H17" s="251">
        <v>6410.6195371571575</v>
      </c>
      <c r="I17" s="245">
        <v>1267.8643721736303</v>
      </c>
      <c r="J17" s="245">
        <v>1336.8694009813196</v>
      </c>
      <c r="K17" s="246">
        <v>1751.7028550516184</v>
      </c>
      <c r="L17" s="32"/>
      <c r="M17" s="32"/>
      <c r="N17" s="32"/>
      <c r="O17" s="32"/>
      <c r="P17" s="32"/>
      <c r="Q17" s="32"/>
      <c r="R17" s="32"/>
      <c r="S17" s="3"/>
      <c r="T17" s="3"/>
      <c r="U17" s="3"/>
      <c r="V17" s="3"/>
      <c r="W17" s="3"/>
      <c r="X17" s="3"/>
    </row>
    <row r="18" spans="1:24" x14ac:dyDescent="0.2">
      <c r="A18" s="19" t="s">
        <v>18</v>
      </c>
      <c r="B18" s="240">
        <v>2037.9</v>
      </c>
      <c r="C18" s="273">
        <v>2695.2</v>
      </c>
      <c r="D18" s="268">
        <v>4435.1532699999998</v>
      </c>
      <c r="E18" s="240">
        <v>3197</v>
      </c>
      <c r="F18" s="326">
        <v>342.66199999999998</v>
      </c>
      <c r="G18" s="324">
        <v>895.49126999999976</v>
      </c>
      <c r="H18" s="251">
        <v>9324.3266534077284</v>
      </c>
      <c r="I18" s="245">
        <v>2716.909362831379</v>
      </c>
      <c r="J18" s="245">
        <v>2837.1775786237881</v>
      </c>
      <c r="K18" s="246">
        <v>3970.287274757568</v>
      </c>
      <c r="L18" s="32"/>
      <c r="M18" s="32"/>
      <c r="N18" s="32"/>
      <c r="O18" s="32"/>
      <c r="P18" s="32"/>
      <c r="Q18" s="32"/>
      <c r="R18" s="32"/>
      <c r="S18" s="3"/>
      <c r="T18" s="3"/>
      <c r="U18" s="3"/>
      <c r="V18" s="3"/>
      <c r="W18" s="3"/>
      <c r="X18" s="3"/>
    </row>
    <row r="19" spans="1:24" x14ac:dyDescent="0.2">
      <c r="A19" s="19" t="s">
        <v>19</v>
      </c>
      <c r="B19" s="240">
        <v>4455</v>
      </c>
      <c r="C19" s="273">
        <v>5448.7</v>
      </c>
      <c r="D19" s="268">
        <v>9450.3270500000035</v>
      </c>
      <c r="E19" s="240">
        <v>2995</v>
      </c>
      <c r="F19" s="326">
        <v>2321.0010000000002</v>
      </c>
      <c r="G19" s="324">
        <v>4134.3260500000042</v>
      </c>
      <c r="H19" s="251">
        <v>18017.954508622588</v>
      </c>
      <c r="I19" s="245">
        <v>5939.3646456714232</v>
      </c>
      <c r="J19" s="245">
        <v>5735.7262810357061</v>
      </c>
      <c r="K19" s="246">
        <v>8459.8008106520829</v>
      </c>
      <c r="L19" s="32"/>
      <c r="M19" s="32"/>
      <c r="N19" s="32"/>
      <c r="O19" s="32"/>
      <c r="P19" s="32"/>
      <c r="Q19" s="32"/>
      <c r="R19" s="32"/>
      <c r="S19" s="3"/>
      <c r="T19" s="3"/>
      <c r="U19" s="3"/>
      <c r="V19" s="3"/>
      <c r="W19" s="3"/>
      <c r="X19" s="3"/>
    </row>
    <row r="20" spans="1:24" x14ac:dyDescent="0.2">
      <c r="A20" s="19" t="s">
        <v>20</v>
      </c>
      <c r="B20" s="240">
        <v>279.60000000000002</v>
      </c>
      <c r="C20" s="273">
        <v>313.7</v>
      </c>
      <c r="D20" s="268">
        <v>626.71647999999993</v>
      </c>
      <c r="E20" s="240">
        <v>539</v>
      </c>
      <c r="F20" s="326">
        <v>74.418999999999997</v>
      </c>
      <c r="G20" s="324">
        <v>13.29748</v>
      </c>
      <c r="H20" s="251">
        <v>5709.1522582760936</v>
      </c>
      <c r="I20" s="245">
        <v>372.76012456335127</v>
      </c>
      <c r="J20" s="245">
        <v>330.22506916528727</v>
      </c>
      <c r="K20" s="246">
        <v>561.02784141772304</v>
      </c>
      <c r="L20" s="32"/>
      <c r="M20" s="32"/>
      <c r="N20" s="32"/>
      <c r="O20" s="32"/>
      <c r="P20" s="32"/>
      <c r="Q20" s="32"/>
      <c r="R20" s="32"/>
      <c r="S20" s="3"/>
      <c r="T20" s="3"/>
      <c r="U20" s="3"/>
      <c r="V20" s="3"/>
      <c r="W20" s="3"/>
      <c r="X20" s="3"/>
    </row>
    <row r="21" spans="1:24" x14ac:dyDescent="0.2">
      <c r="A21" s="19" t="s">
        <v>21</v>
      </c>
      <c r="B21" s="240">
        <v>765.4</v>
      </c>
      <c r="C21" s="273">
        <v>959</v>
      </c>
      <c r="D21" s="268">
        <v>1995.2200200000002</v>
      </c>
      <c r="E21" s="240">
        <v>1442</v>
      </c>
      <c r="F21" s="326">
        <v>196.01900000000001</v>
      </c>
      <c r="G21" s="324">
        <v>357.20102000000031</v>
      </c>
      <c r="H21" s="251">
        <v>7518.0111683848809</v>
      </c>
      <c r="I21" s="245">
        <v>1020.4241750385875</v>
      </c>
      <c r="J21" s="245">
        <v>1009.5181425869</v>
      </c>
      <c r="K21" s="246">
        <v>1786.0931006218734</v>
      </c>
      <c r="L21" s="32"/>
      <c r="M21" s="32"/>
      <c r="N21" s="32"/>
      <c r="O21" s="32"/>
      <c r="P21" s="32"/>
      <c r="Q21" s="32"/>
      <c r="R21" s="32"/>
      <c r="S21" s="3"/>
      <c r="T21" s="3"/>
      <c r="U21" s="3"/>
      <c r="V21" s="3"/>
      <c r="W21" s="3"/>
      <c r="X21" s="3"/>
    </row>
    <row r="22" spans="1:24" x14ac:dyDescent="0.2">
      <c r="A22" s="19" t="s">
        <v>161</v>
      </c>
      <c r="B22" s="240">
        <v>6218</v>
      </c>
      <c r="C22" s="273">
        <v>8844</v>
      </c>
      <c r="D22" s="268">
        <v>12629.226819999998</v>
      </c>
      <c r="E22" s="240">
        <v>4235</v>
      </c>
      <c r="F22" s="326">
        <v>3298.3670000000002</v>
      </c>
      <c r="G22" s="324">
        <v>5095.8598199999979</v>
      </c>
      <c r="H22" s="251">
        <v>27214.642115243714</v>
      </c>
      <c r="I22" s="245">
        <v>8289.7798803108653</v>
      </c>
      <c r="J22" s="245">
        <v>9309.8836840860731</v>
      </c>
      <c r="K22" s="246">
        <v>11305.507494552265</v>
      </c>
      <c r="L22" s="32"/>
      <c r="M22" s="32"/>
      <c r="N22" s="32"/>
      <c r="O22" s="32"/>
      <c r="P22" s="32"/>
      <c r="Q22" s="32"/>
      <c r="R22" s="32"/>
      <c r="S22" s="3"/>
      <c r="T22" s="3"/>
      <c r="U22" s="3"/>
      <c r="V22" s="3"/>
      <c r="W22" s="3"/>
      <c r="X22" s="3"/>
    </row>
    <row r="23" spans="1:24" x14ac:dyDescent="0.2">
      <c r="A23" s="19" t="s">
        <v>22</v>
      </c>
      <c r="B23" s="240">
        <v>420.1</v>
      </c>
      <c r="C23" s="273">
        <v>647.70000000000005</v>
      </c>
      <c r="D23" s="268">
        <v>1217.8563799999997</v>
      </c>
      <c r="E23" s="240">
        <v>569</v>
      </c>
      <c r="F23" s="326">
        <v>148.81899999999999</v>
      </c>
      <c r="G23" s="324">
        <v>500.03737999999964</v>
      </c>
      <c r="H23" s="251">
        <v>5003.8267765063574</v>
      </c>
      <c r="I23" s="245">
        <v>560.07342034715259</v>
      </c>
      <c r="J23" s="245">
        <v>681.81950047292514</v>
      </c>
      <c r="K23" s="246">
        <v>1090.2080252113396</v>
      </c>
      <c r="L23" s="32"/>
      <c r="M23" s="32"/>
      <c r="N23" s="32"/>
      <c r="O23" s="32"/>
      <c r="P23" s="32"/>
      <c r="Q23" s="32"/>
      <c r="R23" s="32"/>
      <c r="S23" s="3"/>
      <c r="T23" s="3"/>
      <c r="U23" s="3"/>
      <c r="V23" s="3"/>
      <c r="W23" s="3"/>
      <c r="X23" s="3"/>
    </row>
    <row r="24" spans="1:24" x14ac:dyDescent="0.2">
      <c r="A24" s="19" t="s">
        <v>23</v>
      </c>
      <c r="B24" s="240">
        <v>1549.1</v>
      </c>
      <c r="C24" s="273">
        <v>2177.9</v>
      </c>
      <c r="D24" s="268">
        <v>3288.1372599999982</v>
      </c>
      <c r="E24" s="240">
        <v>423</v>
      </c>
      <c r="F24" s="326">
        <v>772.928</v>
      </c>
      <c r="G24" s="324">
        <v>2092.2092599999983</v>
      </c>
      <c r="H24" s="251">
        <v>19665.657468212092</v>
      </c>
      <c r="I24" s="245">
        <v>2065.2457402041755</v>
      </c>
      <c r="J24" s="245">
        <v>2292.6272812721686</v>
      </c>
      <c r="K24" s="246">
        <v>2943.4945595542426</v>
      </c>
      <c r="L24" s="32"/>
      <c r="M24" s="32"/>
      <c r="N24" s="32"/>
      <c r="O24" s="32"/>
      <c r="P24" s="32"/>
      <c r="Q24" s="32"/>
      <c r="R24" s="32"/>
      <c r="S24" s="3"/>
      <c r="T24" s="3"/>
      <c r="U24" s="3"/>
      <c r="V24" s="3"/>
      <c r="W24" s="3"/>
      <c r="X24" s="3"/>
    </row>
    <row r="25" spans="1:24" x14ac:dyDescent="0.2">
      <c r="A25" s="22" t="s">
        <v>24</v>
      </c>
      <c r="B25" s="244">
        <v>76.599999999999994</v>
      </c>
      <c r="C25" s="273">
        <v>128.6</v>
      </c>
      <c r="D25" s="268">
        <v>252.12350999999995</v>
      </c>
      <c r="E25" s="240">
        <v>120</v>
      </c>
      <c r="F25" s="326">
        <v>51.994999999999997</v>
      </c>
      <c r="G25" s="324">
        <v>80.128509999999963</v>
      </c>
      <c r="H25" s="251">
        <v>3323.3178672642184</v>
      </c>
      <c r="I25" s="245">
        <v>102.12240894689808</v>
      </c>
      <c r="J25" s="245">
        <v>135.374382832821</v>
      </c>
      <c r="K25" s="246">
        <v>225.6974454955448</v>
      </c>
      <c r="L25" s="32"/>
      <c r="M25" s="32"/>
      <c r="N25" s="32"/>
      <c r="O25" s="32"/>
      <c r="P25" s="32"/>
      <c r="Q25" s="32"/>
      <c r="R25" s="32"/>
      <c r="S25" s="3"/>
      <c r="T25" s="3"/>
      <c r="U25" s="3"/>
      <c r="V25" s="3"/>
      <c r="W25" s="3"/>
      <c r="X25" s="3"/>
    </row>
    <row r="26" spans="1:24" x14ac:dyDescent="0.2">
      <c r="A26" s="22" t="s">
        <v>25</v>
      </c>
      <c r="B26" s="267">
        <v>114.9</v>
      </c>
      <c r="C26" s="273">
        <v>120.5</v>
      </c>
      <c r="D26" s="268">
        <v>114.66173999999998</v>
      </c>
      <c r="E26" s="241" t="s">
        <v>26</v>
      </c>
      <c r="F26" s="327">
        <v>59.832000000000001</v>
      </c>
      <c r="G26" s="324">
        <v>54.82973999999998</v>
      </c>
      <c r="H26" s="252" t="s">
        <v>26</v>
      </c>
      <c r="I26" s="245">
        <v>153.18361342034714</v>
      </c>
      <c r="J26" s="245">
        <v>126.84769153464177</v>
      </c>
      <c r="K26" s="246">
        <v>102.64358850975195</v>
      </c>
      <c r="L26" s="32"/>
      <c r="M26" s="32"/>
      <c r="N26" s="32"/>
      <c r="O26" s="32"/>
      <c r="P26" s="32"/>
      <c r="Q26" s="32"/>
      <c r="R26" s="32"/>
      <c r="S26" s="3"/>
      <c r="T26" s="3"/>
      <c r="U26" s="3"/>
      <c r="V26" s="3"/>
      <c r="W26" s="3"/>
      <c r="X26" s="3"/>
    </row>
    <row r="27" spans="1:24" x14ac:dyDescent="0.2">
      <c r="A27" s="25" t="s">
        <v>27</v>
      </c>
      <c r="B27" s="243">
        <v>36929</v>
      </c>
      <c r="C27" s="272">
        <v>50748</v>
      </c>
      <c r="D27" s="242">
        <v>77381.34557000002</v>
      </c>
      <c r="E27" s="242">
        <v>35959</v>
      </c>
      <c r="F27" s="242">
        <v>15087.757000000003</v>
      </c>
      <c r="G27" s="242">
        <v>26334.588570000014</v>
      </c>
      <c r="H27" s="253">
        <v>14522.947955148935</v>
      </c>
      <c r="I27" s="242">
        <v>49233.399999999994</v>
      </c>
      <c r="J27" s="242">
        <v>53421.3</v>
      </c>
      <c r="K27" s="247">
        <v>69270.7</v>
      </c>
      <c r="L27" s="32"/>
      <c r="M27" s="32"/>
      <c r="N27" s="32"/>
      <c r="O27" s="32"/>
      <c r="P27" s="32"/>
      <c r="Q27" s="32"/>
      <c r="R27" s="32"/>
      <c r="S27" s="3"/>
      <c r="T27" s="3"/>
      <c r="U27" s="3"/>
      <c r="V27" s="3"/>
      <c r="W27" s="3"/>
      <c r="X27" s="3"/>
    </row>
    <row r="28" spans="1:24" x14ac:dyDescent="0.2">
      <c r="A28" s="70"/>
      <c r="B28" s="45"/>
      <c r="C28" s="45"/>
      <c r="D28" s="45"/>
      <c r="E28" s="45"/>
      <c r="F28" s="45"/>
      <c r="G28" s="45"/>
      <c r="H28" s="304"/>
      <c r="I28" s="304"/>
      <c r="J28" s="304"/>
      <c r="K28" s="304"/>
      <c r="R28" s="32"/>
      <c r="S28" s="3"/>
      <c r="T28" s="3"/>
      <c r="U28" s="3"/>
      <c r="V28" s="3"/>
      <c r="W28" s="3"/>
      <c r="X28" s="3"/>
    </row>
    <row r="29" spans="1:24" x14ac:dyDescent="0.2">
      <c r="A29" s="150" t="s">
        <v>139</v>
      </c>
      <c r="B29" s="28"/>
      <c r="C29" s="28"/>
      <c r="D29" s="29"/>
      <c r="E29" s="28"/>
      <c r="F29" s="28"/>
      <c r="G29" s="28"/>
      <c r="H29" s="30"/>
      <c r="I29" s="28"/>
      <c r="J29" s="28"/>
      <c r="K29" s="21"/>
      <c r="L29" s="32"/>
      <c r="M29" s="32"/>
      <c r="N29" s="32"/>
      <c r="O29" s="32"/>
      <c r="P29" s="32"/>
      <c r="Q29" s="32"/>
      <c r="R29" s="32"/>
      <c r="S29" s="3"/>
      <c r="T29" s="3"/>
      <c r="U29" s="3"/>
      <c r="V29" s="3"/>
      <c r="W29" s="3"/>
      <c r="X29" s="3"/>
    </row>
    <row r="30" spans="1:24" x14ac:dyDescent="0.2">
      <c r="A30" s="150" t="s">
        <v>116</v>
      </c>
      <c r="B30" s="28"/>
      <c r="C30" s="28"/>
      <c r="D30" s="29"/>
      <c r="E30" s="28"/>
      <c r="F30" s="28"/>
      <c r="G30" s="28"/>
      <c r="H30" s="30"/>
      <c r="I30" s="28"/>
      <c r="J30" s="28"/>
      <c r="K30" s="21"/>
      <c r="L30" s="32"/>
      <c r="M30" s="32"/>
      <c r="N30" s="32"/>
      <c r="O30" s="32"/>
      <c r="P30" s="32"/>
      <c r="Q30" s="32"/>
      <c r="R30" s="32"/>
      <c r="S30" s="3"/>
      <c r="T30" s="3"/>
      <c r="U30" s="3"/>
      <c r="V30" s="3"/>
      <c r="W30" s="3"/>
      <c r="X30" s="3"/>
    </row>
    <row r="31" spans="1:24" x14ac:dyDescent="0.2">
      <c r="A31" s="50" t="s">
        <v>153</v>
      </c>
      <c r="B31" s="28"/>
      <c r="C31" s="28"/>
      <c r="D31" s="29"/>
      <c r="E31" s="28"/>
      <c r="F31" s="28"/>
      <c r="G31" s="28"/>
      <c r="H31" s="30"/>
      <c r="I31" s="28"/>
      <c r="J31" s="28"/>
      <c r="K31" s="21"/>
      <c r="L31" s="32"/>
      <c r="M31" s="32"/>
      <c r="N31" s="32"/>
      <c r="O31" s="32"/>
      <c r="P31" s="32"/>
      <c r="Q31" s="32"/>
      <c r="R31" s="32"/>
      <c r="S31" s="3"/>
      <c r="T31" s="3"/>
      <c r="U31" s="3"/>
      <c r="V31" s="3"/>
      <c r="W31" s="3"/>
      <c r="X31" s="3"/>
    </row>
    <row r="32" spans="1:24" x14ac:dyDescent="0.2">
      <c r="A32" s="187" t="s">
        <v>136</v>
      </c>
      <c r="B32" s="28"/>
      <c r="C32" s="28"/>
      <c r="D32" s="29"/>
      <c r="E32" s="28"/>
      <c r="F32" s="28"/>
      <c r="G32" s="28"/>
      <c r="H32" s="30"/>
      <c r="I32" s="28"/>
      <c r="J32" s="28"/>
      <c r="K32" s="21"/>
      <c r="L32" s="32"/>
      <c r="M32" s="32"/>
      <c r="N32" s="32"/>
      <c r="O32" s="32"/>
      <c r="P32" s="32"/>
      <c r="Q32" s="32"/>
      <c r="R32" s="32"/>
      <c r="S32" s="3"/>
      <c r="T32" s="3"/>
      <c r="U32" s="3"/>
      <c r="V32" s="3"/>
      <c r="W32" s="3"/>
      <c r="X32" s="3"/>
    </row>
    <row r="33" spans="1:24" x14ac:dyDescent="0.2">
      <c r="A33" s="31" t="s">
        <v>28</v>
      </c>
      <c r="B33" s="31"/>
      <c r="C33" s="31"/>
      <c r="D33" s="32"/>
      <c r="E33" s="33"/>
      <c r="F33" s="34"/>
      <c r="G33" s="34"/>
      <c r="H33" s="35"/>
      <c r="I33" s="31"/>
      <c r="J33" s="31"/>
      <c r="K33" s="3"/>
      <c r="L33" s="32"/>
      <c r="M33" s="32"/>
      <c r="N33" s="32"/>
      <c r="O33" s="32"/>
      <c r="P33" s="32"/>
      <c r="Q33" s="32"/>
      <c r="R33" s="32"/>
      <c r="S33" s="3"/>
      <c r="T33" s="3"/>
      <c r="U33" s="3"/>
      <c r="V33" s="3"/>
      <c r="W33" s="3"/>
      <c r="X33" s="3"/>
    </row>
    <row r="35" spans="1:24" customFormat="1" x14ac:dyDescent="0.2"/>
    <row r="36" spans="1:24" customFormat="1" x14ac:dyDescent="0.2"/>
    <row r="37" spans="1:24" customFormat="1" x14ac:dyDescent="0.2"/>
  </sheetData>
  <mergeCells count="3">
    <mergeCell ref="B5:C5"/>
    <mergeCell ref="D5:H5"/>
    <mergeCell ref="I5:K5"/>
  </mergeCells>
  <pageMargins left="0.47244094488188981" right="0.27559055118110237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showRuler="0" zoomScaleNormal="100" zoomScaleSheetLayoutView="110" workbookViewId="0">
      <selection activeCell="H31" sqref="H31"/>
    </sheetView>
  </sheetViews>
  <sheetFormatPr baseColWidth="10" defaultColWidth="9.140625" defaultRowHeight="11.25" x14ac:dyDescent="0.2"/>
  <cols>
    <col min="1" max="1" width="19.42578125" style="32" customWidth="1"/>
    <col min="2" max="2" width="11.42578125" style="32" customWidth="1"/>
    <col min="3" max="9" width="10.85546875" style="32" customWidth="1"/>
    <col min="10" max="10" width="9.28515625" style="32" customWidth="1"/>
    <col min="11" max="16384" width="9.140625" style="32"/>
  </cols>
  <sheetData>
    <row r="1" spans="1:10" ht="12" x14ac:dyDescent="0.2">
      <c r="A1" s="1" t="s">
        <v>181</v>
      </c>
    </row>
    <row r="2" spans="1:10" s="40" customFormat="1" ht="18" x14ac:dyDescent="0.25">
      <c r="A2" s="4" t="s">
        <v>57</v>
      </c>
      <c r="B2" s="39"/>
      <c r="C2" s="39"/>
      <c r="D2" s="39"/>
      <c r="E2" s="39"/>
      <c r="F2" s="39"/>
      <c r="G2" s="39"/>
      <c r="H2" s="39"/>
      <c r="I2" s="39"/>
    </row>
    <row r="3" spans="1:10" s="40" customFormat="1" ht="15.75" x14ac:dyDescent="0.25">
      <c r="A3" s="8" t="s">
        <v>168</v>
      </c>
      <c r="B3" s="39"/>
      <c r="C3" s="39"/>
      <c r="D3" s="39"/>
      <c r="E3" s="39"/>
      <c r="F3" s="39"/>
      <c r="G3" s="39"/>
      <c r="H3" s="39"/>
      <c r="I3" s="39"/>
    </row>
    <row r="4" spans="1:10" ht="12.75" x14ac:dyDescent="0.2">
      <c r="A4" s="41"/>
      <c r="B4" s="41"/>
      <c r="C4" s="41"/>
      <c r="D4" s="41"/>
      <c r="E4" s="41"/>
      <c r="F4" s="41"/>
      <c r="G4" s="41"/>
      <c r="H4" s="41"/>
      <c r="I4" s="41"/>
      <c r="J4" s="42"/>
    </row>
    <row r="5" spans="1:10" ht="14.25" x14ac:dyDescent="0.2">
      <c r="A5" s="198"/>
      <c r="B5" s="43" t="s">
        <v>27</v>
      </c>
      <c r="C5" s="361" t="s">
        <v>130</v>
      </c>
      <c r="D5" s="362"/>
      <c r="E5" s="361" t="s">
        <v>29</v>
      </c>
      <c r="F5" s="362"/>
      <c r="G5" s="361" t="s">
        <v>149</v>
      </c>
      <c r="H5" s="362"/>
      <c r="I5" s="361" t="s">
        <v>30</v>
      </c>
      <c r="J5" s="363"/>
    </row>
    <row r="6" spans="1:10" ht="14.25" x14ac:dyDescent="0.2">
      <c r="A6" s="199" t="s">
        <v>8</v>
      </c>
      <c r="B6" s="43" t="s">
        <v>4</v>
      </c>
      <c r="C6" s="43" t="s">
        <v>4</v>
      </c>
      <c r="D6" s="43" t="s">
        <v>59</v>
      </c>
      <c r="E6" s="43" t="s">
        <v>4</v>
      </c>
      <c r="F6" s="43" t="s">
        <v>59</v>
      </c>
      <c r="G6" s="43" t="s">
        <v>4</v>
      </c>
      <c r="H6" s="43" t="s">
        <v>59</v>
      </c>
      <c r="I6" s="43" t="s">
        <v>4</v>
      </c>
      <c r="J6" s="44" t="s">
        <v>59</v>
      </c>
    </row>
    <row r="7" spans="1:10" ht="12.75" x14ac:dyDescent="0.2">
      <c r="A7" s="200" t="s">
        <v>9</v>
      </c>
      <c r="B7" s="294">
        <v>1401.3636200000001</v>
      </c>
      <c r="C7" s="294">
        <v>766.2059999999999</v>
      </c>
      <c r="D7" s="294">
        <v>54.675745043245797</v>
      </c>
      <c r="E7" s="294">
        <v>427.51447000000002</v>
      </c>
      <c r="F7" s="294">
        <v>30.507033570630298</v>
      </c>
      <c r="G7" s="294">
        <v>87.793750000000003</v>
      </c>
      <c r="H7" s="294">
        <v>6.2648800601802401</v>
      </c>
      <c r="I7" s="295">
        <v>119.3494</v>
      </c>
      <c r="J7" s="295">
        <v>8.5166617926045483</v>
      </c>
    </row>
    <row r="8" spans="1:10" ht="12.75" x14ac:dyDescent="0.2">
      <c r="A8" s="19" t="s">
        <v>10</v>
      </c>
      <c r="B8" s="254">
        <v>10772.451979999998</v>
      </c>
      <c r="C8" s="254">
        <v>4854.9234099999994</v>
      </c>
      <c r="D8" s="254">
        <v>45.067951279927634</v>
      </c>
      <c r="E8" s="254">
        <v>4079.2364999999986</v>
      </c>
      <c r="F8" s="254">
        <v>37.867298063369965</v>
      </c>
      <c r="G8" s="254">
        <v>280.03619999999995</v>
      </c>
      <c r="H8" s="254">
        <v>2.5995585825762948</v>
      </c>
      <c r="I8" s="261">
        <v>1557.8558700000001</v>
      </c>
      <c r="J8" s="261">
        <v>14.461478899068625</v>
      </c>
    </row>
    <row r="9" spans="1:10" ht="12.75" x14ac:dyDescent="0.2">
      <c r="A9" s="19" t="s">
        <v>11</v>
      </c>
      <c r="B9" s="254">
        <v>21608.925190000016</v>
      </c>
      <c r="C9" s="254">
        <v>7360.4711299999999</v>
      </c>
      <c r="D9" s="254">
        <v>34.062180628059245</v>
      </c>
      <c r="E9" s="254">
        <v>11147.142790000009</v>
      </c>
      <c r="F9" s="254">
        <v>51.58582711535594</v>
      </c>
      <c r="G9" s="254">
        <v>1373.82402</v>
      </c>
      <c r="H9" s="254">
        <v>6.3576693792978007</v>
      </c>
      <c r="I9" s="261">
        <v>1727.8872500000002</v>
      </c>
      <c r="J9" s="261">
        <v>7.9961739642636935</v>
      </c>
    </row>
    <row r="10" spans="1:10" ht="12.75" x14ac:dyDescent="0.2">
      <c r="A10" s="19" t="s">
        <v>12</v>
      </c>
      <c r="B10" s="254">
        <v>575.30862999999977</v>
      </c>
      <c r="C10" s="254">
        <v>127.3212</v>
      </c>
      <c r="D10" s="254">
        <v>22.130938658090361</v>
      </c>
      <c r="E10" s="254">
        <v>395.33807999999993</v>
      </c>
      <c r="F10" s="254">
        <v>68.717564692189669</v>
      </c>
      <c r="G10" s="254">
        <v>13.63095</v>
      </c>
      <c r="H10" s="254">
        <v>2.3693282682027568</v>
      </c>
      <c r="I10" s="261">
        <v>38.818399999999997</v>
      </c>
      <c r="J10" s="261">
        <v>6.7474044322957605</v>
      </c>
    </row>
    <row r="11" spans="1:10" ht="12.75" x14ac:dyDescent="0.2">
      <c r="A11" s="19" t="s">
        <v>13</v>
      </c>
      <c r="B11" s="254">
        <v>934.07938000000013</v>
      </c>
      <c r="C11" s="254">
        <v>449.76800000000003</v>
      </c>
      <c r="D11" s="254">
        <v>48.150939805565557</v>
      </c>
      <c r="E11" s="254">
        <v>312.94038000000012</v>
      </c>
      <c r="F11" s="254">
        <v>33.502546646517352</v>
      </c>
      <c r="G11" s="254">
        <v>57.7</v>
      </c>
      <c r="H11" s="254">
        <v>6.1772051964148904</v>
      </c>
      <c r="I11" s="261">
        <v>113.87100000000001</v>
      </c>
      <c r="J11" s="261">
        <v>12.190719807988909</v>
      </c>
    </row>
    <row r="12" spans="1:10" ht="12.75" x14ac:dyDescent="0.2">
      <c r="A12" s="19" t="s">
        <v>14</v>
      </c>
      <c r="B12" s="254">
        <v>2433.4236700000001</v>
      </c>
      <c r="C12" s="254">
        <v>1777.1418000000001</v>
      </c>
      <c r="D12" s="254">
        <v>73.030513424733797</v>
      </c>
      <c r="E12" s="254">
        <v>396.9635199999999</v>
      </c>
      <c r="F12" s="254">
        <v>16.312963701877685</v>
      </c>
      <c r="G12" s="254">
        <v>72.161249999999995</v>
      </c>
      <c r="H12" s="254">
        <v>2.9654207316886989</v>
      </c>
      <c r="I12" s="261">
        <v>187.25710000000001</v>
      </c>
      <c r="J12" s="261">
        <v>7.6952115781794799</v>
      </c>
    </row>
    <row r="13" spans="1:10" ht="12.75" x14ac:dyDescent="0.2">
      <c r="A13" s="19" t="s">
        <v>15</v>
      </c>
      <c r="B13" s="254">
        <v>2381.83142</v>
      </c>
      <c r="C13" s="254">
        <v>1833.2275</v>
      </c>
      <c r="D13" s="254">
        <v>76.967139009359443</v>
      </c>
      <c r="E13" s="254">
        <v>417.27321999999992</v>
      </c>
      <c r="F13" s="254">
        <v>17.519007285578589</v>
      </c>
      <c r="G13" s="254">
        <v>101.92099999999999</v>
      </c>
      <c r="H13" s="254">
        <v>4.2791021708832773</v>
      </c>
      <c r="I13" s="261">
        <v>29.709699999999998</v>
      </c>
      <c r="J13" s="261">
        <v>1.2473468840208681</v>
      </c>
    </row>
    <row r="14" spans="1:10" ht="12.75" x14ac:dyDescent="0.2">
      <c r="A14" s="19" t="s">
        <v>16</v>
      </c>
      <c r="B14" s="254">
        <v>1307.7360000000001</v>
      </c>
      <c r="C14" s="254">
        <v>754.38659999999993</v>
      </c>
      <c r="D14" s="254">
        <v>57.686459652406896</v>
      </c>
      <c r="E14" s="254">
        <v>374.16871000000003</v>
      </c>
      <c r="F14" s="254">
        <v>28.611945377354452</v>
      </c>
      <c r="G14" s="254">
        <v>32.149000000000001</v>
      </c>
      <c r="H14" s="254">
        <v>2.458370802669652</v>
      </c>
      <c r="I14" s="261">
        <v>147.03169</v>
      </c>
      <c r="J14" s="261">
        <v>11.243224167568988</v>
      </c>
    </row>
    <row r="15" spans="1:10" ht="12.75" x14ac:dyDescent="0.2">
      <c r="A15" s="19" t="s">
        <v>17</v>
      </c>
      <c r="B15" s="254">
        <v>1956.8031499999993</v>
      </c>
      <c r="C15" s="254">
        <v>840.52960000000007</v>
      </c>
      <c r="D15" s="254">
        <v>42.954223576346983</v>
      </c>
      <c r="E15" s="254">
        <v>895.99148999999954</v>
      </c>
      <c r="F15" s="254">
        <v>45.788534733297006</v>
      </c>
      <c r="G15" s="254">
        <v>105.49896</v>
      </c>
      <c r="H15" s="254">
        <v>5.3913936105427895</v>
      </c>
      <c r="I15" s="261">
        <v>114.5831</v>
      </c>
      <c r="J15" s="261">
        <v>5.8556273276645143</v>
      </c>
    </row>
    <row r="16" spans="1:10" ht="12.75" x14ac:dyDescent="0.2">
      <c r="A16" s="19" t="s">
        <v>18</v>
      </c>
      <c r="B16" s="254">
        <v>4435.1532699999998</v>
      </c>
      <c r="C16" s="254">
        <v>2576.1159000000002</v>
      </c>
      <c r="D16" s="254">
        <v>58.08403324920495</v>
      </c>
      <c r="E16" s="254">
        <v>1121.9650600000002</v>
      </c>
      <c r="F16" s="254">
        <v>25.297097793420797</v>
      </c>
      <c r="G16" s="254">
        <v>283.34683999999999</v>
      </c>
      <c r="H16" s="254">
        <v>6.3886594836890493</v>
      </c>
      <c r="I16" s="261">
        <v>454.12647000000004</v>
      </c>
      <c r="J16" s="261">
        <v>10.239250874863227</v>
      </c>
    </row>
    <row r="17" spans="1:10" ht="12.75" x14ac:dyDescent="0.2">
      <c r="A17" s="19" t="s">
        <v>19</v>
      </c>
      <c r="B17" s="254">
        <v>9450.3270500000035</v>
      </c>
      <c r="C17" s="254">
        <v>2679.22415</v>
      </c>
      <c r="D17" s="254">
        <v>28.350597136212329</v>
      </c>
      <c r="E17" s="254">
        <v>5799.5448200000001</v>
      </c>
      <c r="F17" s="254">
        <v>61.36872077882213</v>
      </c>
      <c r="G17" s="254">
        <v>426.98009999999999</v>
      </c>
      <c r="H17" s="254">
        <v>4.5181515702147035</v>
      </c>
      <c r="I17" s="261">
        <v>544.67797999999993</v>
      </c>
      <c r="J17" s="261">
        <v>5.7635886791875608</v>
      </c>
    </row>
    <row r="18" spans="1:10" ht="12.75" x14ac:dyDescent="0.2">
      <c r="A18" s="19" t="s">
        <v>20</v>
      </c>
      <c r="B18" s="254">
        <v>626.71647999999993</v>
      </c>
      <c r="C18" s="254">
        <v>467.52100000000002</v>
      </c>
      <c r="D18" s="254">
        <v>74.598485107651882</v>
      </c>
      <c r="E18" s="254">
        <v>110.53908</v>
      </c>
      <c r="F18" s="254">
        <v>17.637812875129757</v>
      </c>
      <c r="G18" s="254">
        <v>33.861400000000003</v>
      </c>
      <c r="H18" s="254">
        <v>5.4029854137551974</v>
      </c>
      <c r="I18" s="261">
        <v>14.495000000000001</v>
      </c>
      <c r="J18" s="261">
        <v>2.3128480680769719</v>
      </c>
    </row>
    <row r="19" spans="1:10" ht="12.75" x14ac:dyDescent="0.2">
      <c r="A19" s="19" t="s">
        <v>21</v>
      </c>
      <c r="B19" s="254">
        <v>1995.2200200000002</v>
      </c>
      <c r="C19" s="254">
        <v>1261.1273999999999</v>
      </c>
      <c r="D19" s="254">
        <v>63.207435137905236</v>
      </c>
      <c r="E19" s="254">
        <v>532.39562000000035</v>
      </c>
      <c r="F19" s="254">
        <v>26.683554428247984</v>
      </c>
      <c r="G19" s="254">
        <v>140.47740000000002</v>
      </c>
      <c r="H19" s="254">
        <v>7.0406971958912088</v>
      </c>
      <c r="I19" s="261">
        <v>60.919599999999996</v>
      </c>
      <c r="J19" s="261">
        <v>3.0532773022195312</v>
      </c>
    </row>
    <row r="20" spans="1:10" ht="12.75" x14ac:dyDescent="0.2">
      <c r="A20" s="19" t="s">
        <v>161</v>
      </c>
      <c r="B20" s="254">
        <v>12629.226819999998</v>
      </c>
      <c r="C20" s="254">
        <v>4729.0099699999992</v>
      </c>
      <c r="D20" s="254">
        <v>37.444968226487205</v>
      </c>
      <c r="E20" s="254">
        <v>6454.5093299999999</v>
      </c>
      <c r="F20" s="254">
        <v>51.107715634487285</v>
      </c>
      <c r="G20" s="254">
        <v>463.90012000000002</v>
      </c>
      <c r="H20" s="254">
        <v>3.6732266084995384</v>
      </c>
      <c r="I20" s="261">
        <v>981.60840000000007</v>
      </c>
      <c r="J20" s="261">
        <v>7.7725138204462167</v>
      </c>
    </row>
    <row r="21" spans="1:10" ht="12.75" x14ac:dyDescent="0.2">
      <c r="A21" s="19" t="s">
        <v>22</v>
      </c>
      <c r="B21" s="254">
        <v>1217.8563799999997</v>
      </c>
      <c r="C21" s="254">
        <v>486.19966999999997</v>
      </c>
      <c r="D21" s="254">
        <v>39.922578555609327</v>
      </c>
      <c r="E21" s="254">
        <v>634.78062999999975</v>
      </c>
      <c r="F21" s="254">
        <v>52.12278232676335</v>
      </c>
      <c r="G21" s="254">
        <v>44.33408</v>
      </c>
      <c r="H21" s="254">
        <v>3.6403372949444179</v>
      </c>
      <c r="I21" s="261">
        <v>51.942000000000007</v>
      </c>
      <c r="J21" s="261">
        <v>4.26503492965238</v>
      </c>
    </row>
    <row r="22" spans="1:10" ht="12.75" x14ac:dyDescent="0.2">
      <c r="A22" s="19" t="s">
        <v>23</v>
      </c>
      <c r="B22" s="254">
        <v>3288.1372599999982</v>
      </c>
      <c r="C22" s="254">
        <v>415.4982</v>
      </c>
      <c r="D22" s="254">
        <v>12.636279058496488</v>
      </c>
      <c r="E22" s="254">
        <v>2562.0664799999995</v>
      </c>
      <c r="F22" s="254">
        <v>77.918477162355472</v>
      </c>
      <c r="G22" s="254">
        <v>126.83928000000002</v>
      </c>
      <c r="H22" s="254">
        <v>3.8574813023468519</v>
      </c>
      <c r="I22" s="261">
        <v>183.53230000000002</v>
      </c>
      <c r="J22" s="261">
        <v>5.5816495933019574</v>
      </c>
    </row>
    <row r="23" spans="1:10" s="40" customFormat="1" ht="12.75" x14ac:dyDescent="0.2">
      <c r="A23" s="22" t="s">
        <v>24</v>
      </c>
      <c r="B23" s="254">
        <v>252.12350999999995</v>
      </c>
      <c r="C23" s="254">
        <v>110.839</v>
      </c>
      <c r="D23" s="254">
        <v>43.962183455243832</v>
      </c>
      <c r="E23" s="254">
        <v>127.34850999999998</v>
      </c>
      <c r="F23" s="254">
        <v>50.510366922941849</v>
      </c>
      <c r="G23" s="254">
        <v>13.114000000000001</v>
      </c>
      <c r="H23" s="254">
        <v>5.2014189394713739</v>
      </c>
      <c r="I23" s="261">
        <v>1.222</v>
      </c>
      <c r="J23" s="261">
        <v>0.48468308250983816</v>
      </c>
    </row>
    <row r="24" spans="1:10" s="40" customFormat="1" ht="12.75" x14ac:dyDescent="0.2">
      <c r="A24" s="22" t="s">
        <v>25</v>
      </c>
      <c r="B24" s="254">
        <v>114.66173999999998</v>
      </c>
      <c r="C24" s="254">
        <v>3.3088499999999996</v>
      </c>
      <c r="D24" s="254">
        <v>2.8857489865407588</v>
      </c>
      <c r="E24" s="254">
        <v>110.32684</v>
      </c>
      <c r="F24" s="254">
        <v>96.219401519635085</v>
      </c>
      <c r="G24" s="254">
        <v>0.18527000000000002</v>
      </c>
      <c r="H24" s="254">
        <v>0.16157961670562479</v>
      </c>
      <c r="I24" s="261">
        <v>0.84177999999999997</v>
      </c>
      <c r="J24" s="261">
        <v>0.73414200761300163</v>
      </c>
    </row>
    <row r="25" spans="1:10" ht="12.75" x14ac:dyDescent="0.2">
      <c r="A25" s="25" t="s">
        <v>27</v>
      </c>
      <c r="B25" s="296">
        <v>76830.489189999993</v>
      </c>
      <c r="C25" s="296">
        <v>31492.819379999997</v>
      </c>
      <c r="D25" s="296">
        <v>40.99000242224021</v>
      </c>
      <c r="E25" s="296">
        <v>35900.045530000003</v>
      </c>
      <c r="F25" s="296">
        <v>46.726300858530308</v>
      </c>
      <c r="G25" s="296">
        <v>3657.7536200000004</v>
      </c>
      <c r="H25" s="296">
        <v>4.7608100098835271</v>
      </c>
      <c r="I25" s="296">
        <v>6329.7290400000002</v>
      </c>
      <c r="J25" s="297">
        <v>8.2385640215653577</v>
      </c>
    </row>
    <row r="26" spans="1:10" ht="12.75" x14ac:dyDescent="0.2">
      <c r="A26" s="39"/>
      <c r="B26" s="298"/>
      <c r="C26" s="298"/>
      <c r="D26" s="298"/>
      <c r="E26" s="298"/>
      <c r="F26" s="298"/>
      <c r="G26" s="298"/>
      <c r="H26" s="298"/>
      <c r="I26" s="298"/>
      <c r="J26" s="72"/>
    </row>
    <row r="27" spans="1:10" ht="12.75" x14ac:dyDescent="0.2">
      <c r="A27" s="187" t="s">
        <v>151</v>
      </c>
      <c r="B27" s="298"/>
      <c r="C27" s="298"/>
      <c r="D27" s="298"/>
      <c r="E27" s="298"/>
      <c r="F27" s="298"/>
      <c r="G27" s="298"/>
      <c r="H27" s="298"/>
      <c r="I27" s="298"/>
      <c r="J27" s="72"/>
    </row>
    <row r="28" spans="1:10" ht="12.75" x14ac:dyDescent="0.2">
      <c r="A28" s="187" t="s">
        <v>136</v>
      </c>
      <c r="B28" s="298"/>
      <c r="C28" s="298"/>
      <c r="D28" s="298"/>
      <c r="E28" s="298"/>
      <c r="F28" s="298"/>
      <c r="G28" s="298"/>
      <c r="H28" s="298"/>
      <c r="I28" s="298"/>
      <c r="J28" s="72"/>
    </row>
    <row r="29" spans="1:10" x14ac:dyDescent="0.2">
      <c r="A29" s="360" t="s">
        <v>150</v>
      </c>
      <c r="B29" s="360"/>
      <c r="C29" s="360"/>
      <c r="D29" s="360"/>
      <c r="E29" s="360"/>
      <c r="F29" s="360"/>
      <c r="G29" s="360"/>
      <c r="H29" s="156"/>
    </row>
    <row r="30" spans="1:10" x14ac:dyDescent="0.2">
      <c r="A30" s="31" t="s">
        <v>28</v>
      </c>
    </row>
  </sheetData>
  <mergeCells count="5">
    <mergeCell ref="A29:G29"/>
    <mergeCell ref="C5:D5"/>
    <mergeCell ref="E5:F5"/>
    <mergeCell ref="G5:H5"/>
    <mergeCell ref="I5:J5"/>
  </mergeCells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showGridLines="0" workbookViewId="0">
      <selection activeCell="B41" sqref="B41"/>
    </sheetView>
  </sheetViews>
  <sheetFormatPr baseColWidth="10" defaultRowHeight="12.75" x14ac:dyDescent="0.2"/>
  <cols>
    <col min="1" max="1" width="20.5703125" customWidth="1"/>
    <col min="2" max="2" width="14.7109375" customWidth="1"/>
    <col min="3" max="3" width="11.5703125" customWidth="1"/>
    <col min="4" max="4" width="8.28515625" bestFit="1" customWidth="1"/>
    <col min="5" max="5" width="11.5703125" customWidth="1"/>
    <col min="6" max="6" width="8.28515625" bestFit="1" customWidth="1"/>
    <col min="7" max="7" width="11.5703125" customWidth="1"/>
    <col min="8" max="8" width="8.28515625" bestFit="1" customWidth="1"/>
  </cols>
  <sheetData>
    <row r="1" spans="1:8" x14ac:dyDescent="0.2">
      <c r="A1" s="1" t="s">
        <v>181</v>
      </c>
      <c r="B1" s="2"/>
      <c r="C1" s="2"/>
      <c r="D1" s="2"/>
      <c r="E1" s="2"/>
      <c r="F1" s="2"/>
      <c r="G1" s="2"/>
      <c r="H1" s="2"/>
    </row>
    <row r="2" spans="1:8" ht="18" x14ac:dyDescent="0.25">
      <c r="A2" s="4" t="s">
        <v>58</v>
      </c>
      <c r="B2" s="2"/>
      <c r="C2" s="2"/>
      <c r="D2" s="2"/>
      <c r="E2" s="2"/>
      <c r="F2" s="2"/>
      <c r="G2" s="2"/>
      <c r="H2" s="5"/>
    </row>
    <row r="3" spans="1:8" ht="15.75" x14ac:dyDescent="0.25">
      <c r="A3" s="6" t="s">
        <v>169</v>
      </c>
      <c r="B3" s="7"/>
      <c r="C3" s="7"/>
      <c r="D3" s="7"/>
      <c r="E3" s="7"/>
      <c r="F3" s="7"/>
      <c r="G3" s="7"/>
      <c r="H3" s="7"/>
    </row>
    <row r="4" spans="1:8" ht="15.75" x14ac:dyDescent="0.25">
      <c r="A4" s="8"/>
      <c r="B4" s="9"/>
      <c r="C4" s="9"/>
      <c r="D4" s="9"/>
      <c r="E4" s="9"/>
      <c r="F4" s="9"/>
      <c r="G4" s="9"/>
      <c r="H4" s="9"/>
    </row>
    <row r="5" spans="1:8" ht="15.75" customHeight="1" x14ac:dyDescent="0.2">
      <c r="A5" s="10"/>
      <c r="B5" s="11" t="s">
        <v>85</v>
      </c>
      <c r="C5" s="364" t="s">
        <v>130</v>
      </c>
      <c r="D5" s="365"/>
      <c r="E5" s="364" t="s">
        <v>45</v>
      </c>
      <c r="F5" s="365"/>
      <c r="G5" s="364" t="s">
        <v>46</v>
      </c>
      <c r="H5" s="366"/>
    </row>
    <row r="6" spans="1:8" ht="13.5" customHeight="1" x14ac:dyDescent="0.2">
      <c r="A6" s="12"/>
      <c r="B6" s="13" t="s">
        <v>86</v>
      </c>
      <c r="C6" s="14"/>
      <c r="D6" s="96"/>
      <c r="E6" s="14"/>
      <c r="F6" s="96"/>
      <c r="G6" s="367"/>
      <c r="H6" s="368"/>
    </row>
    <row r="7" spans="1:8" ht="13.5" customHeight="1" x14ac:dyDescent="0.2">
      <c r="A7" s="15" t="s">
        <v>8</v>
      </c>
      <c r="B7" s="16"/>
      <c r="C7" s="16" t="s">
        <v>4</v>
      </c>
      <c r="D7" s="16" t="s">
        <v>59</v>
      </c>
      <c r="E7" s="16" t="s">
        <v>4</v>
      </c>
      <c r="F7" s="16" t="s">
        <v>59</v>
      </c>
      <c r="G7" s="17" t="s">
        <v>4</v>
      </c>
      <c r="H7" s="17" t="s">
        <v>59</v>
      </c>
    </row>
    <row r="8" spans="1:8" x14ac:dyDescent="0.2">
      <c r="A8" s="19" t="s">
        <v>9</v>
      </c>
      <c r="B8" s="268">
        <v>427.51447000000002</v>
      </c>
      <c r="C8" s="268">
        <v>50.6</v>
      </c>
      <c r="D8" s="260">
        <v>11.835856690417987</v>
      </c>
      <c r="E8" s="316">
        <v>200.33199999999999</v>
      </c>
      <c r="F8" s="269">
        <v>46.859700444759213</v>
      </c>
      <c r="G8" s="259">
        <v>176.58247000000003</v>
      </c>
      <c r="H8" s="260">
        <v>41.304442864822803</v>
      </c>
    </row>
    <row r="9" spans="1:8" x14ac:dyDescent="0.2">
      <c r="A9" s="19" t="s">
        <v>10</v>
      </c>
      <c r="B9" s="268">
        <v>4079.2364999999986</v>
      </c>
      <c r="C9" s="268">
        <v>99.3</v>
      </c>
      <c r="D9" s="260">
        <v>2.4342790617803116</v>
      </c>
      <c r="E9" s="317">
        <v>1914.691</v>
      </c>
      <c r="F9" s="248">
        <v>46.93748450230823</v>
      </c>
      <c r="G9" s="283">
        <v>2065.2454999999986</v>
      </c>
      <c r="H9" s="261">
        <v>50.628236435911454</v>
      </c>
    </row>
    <row r="10" spans="1:8" x14ac:dyDescent="0.2">
      <c r="A10" s="19" t="s">
        <v>11</v>
      </c>
      <c r="B10" s="268">
        <v>11147.142790000009</v>
      </c>
      <c r="C10" s="268">
        <v>383.6</v>
      </c>
      <c r="D10" s="260">
        <v>3.4412405692346901</v>
      </c>
      <c r="E10" s="317">
        <v>2966.9079999999999</v>
      </c>
      <c r="F10" s="248">
        <v>26.61586072676474</v>
      </c>
      <c r="G10" s="283">
        <v>7796.6347900000092</v>
      </c>
      <c r="H10" s="261">
        <v>69.942898704000569</v>
      </c>
    </row>
    <row r="11" spans="1:8" x14ac:dyDescent="0.2">
      <c r="A11" s="19" t="s">
        <v>12</v>
      </c>
      <c r="B11" s="268">
        <v>395.33807999999993</v>
      </c>
      <c r="C11" s="268">
        <v>43.2</v>
      </c>
      <c r="D11" s="260">
        <v>10.927356150462412</v>
      </c>
      <c r="E11" s="317">
        <v>83.730999999999995</v>
      </c>
      <c r="F11" s="248">
        <v>21.179593931351111</v>
      </c>
      <c r="G11" s="283">
        <v>268.40707999999995</v>
      </c>
      <c r="H11" s="261">
        <v>67.893049918186477</v>
      </c>
    </row>
    <row r="12" spans="1:8" x14ac:dyDescent="0.2">
      <c r="A12" s="19" t="s">
        <v>13</v>
      </c>
      <c r="B12" s="268">
        <v>312.94038000000012</v>
      </c>
      <c r="C12" s="268">
        <v>25.7</v>
      </c>
      <c r="D12" s="260">
        <v>8.2124269165903065</v>
      </c>
      <c r="E12" s="317">
        <v>98.991</v>
      </c>
      <c r="F12" s="248">
        <v>31.632542914404322</v>
      </c>
      <c r="G12" s="283">
        <v>188.24938000000009</v>
      </c>
      <c r="H12" s="261">
        <v>60.155030169005364</v>
      </c>
    </row>
    <row r="13" spans="1:8" x14ac:dyDescent="0.2">
      <c r="A13" s="19" t="s">
        <v>14</v>
      </c>
      <c r="B13" s="268">
        <v>396.9635199999999</v>
      </c>
      <c r="C13" s="268">
        <v>127.7</v>
      </c>
      <c r="D13" s="260">
        <v>32.169202852695392</v>
      </c>
      <c r="E13" s="317">
        <v>88.960999999999999</v>
      </c>
      <c r="F13" s="248">
        <v>22.410371612988524</v>
      </c>
      <c r="G13" s="283">
        <v>180.30251999999993</v>
      </c>
      <c r="H13" s="261">
        <v>45.420425534316095</v>
      </c>
    </row>
    <row r="14" spans="1:8" x14ac:dyDescent="0.2">
      <c r="A14" s="19" t="s">
        <v>15</v>
      </c>
      <c r="B14" s="268">
        <v>417.27321999999992</v>
      </c>
      <c r="C14" s="268">
        <v>66.099999999999994</v>
      </c>
      <c r="D14" s="260">
        <v>15.840939900240903</v>
      </c>
      <c r="E14" s="317">
        <v>217.87799999999999</v>
      </c>
      <c r="F14" s="248">
        <v>52.214709585244904</v>
      </c>
      <c r="G14" s="283">
        <v>133.29521999999997</v>
      </c>
      <c r="H14" s="261">
        <v>31.944350514514209</v>
      </c>
    </row>
    <row r="15" spans="1:8" x14ac:dyDescent="0.2">
      <c r="A15" s="19" t="s">
        <v>16</v>
      </c>
      <c r="B15" s="268">
        <v>374.16871000000003</v>
      </c>
      <c r="C15" s="268">
        <v>54.7</v>
      </c>
      <c r="D15" s="260">
        <v>14.61907383971257</v>
      </c>
      <c r="E15" s="317">
        <v>78.62</v>
      </c>
      <c r="F15" s="248">
        <v>21.011911979491817</v>
      </c>
      <c r="G15" s="283">
        <v>240.84871000000001</v>
      </c>
      <c r="H15" s="261">
        <v>64.369014180795602</v>
      </c>
    </row>
    <row r="16" spans="1:8" x14ac:dyDescent="0.2">
      <c r="A16" s="19" t="s">
        <v>17</v>
      </c>
      <c r="B16" s="268">
        <v>895.99148999999954</v>
      </c>
      <c r="C16" s="268">
        <v>84.4</v>
      </c>
      <c r="D16" s="299">
        <v>9.4197323235737489</v>
      </c>
      <c r="E16" s="288">
        <v>206.33699999999999</v>
      </c>
      <c r="F16" s="270">
        <v>23.028901758877208</v>
      </c>
      <c r="G16" s="262">
        <v>605.25448999999958</v>
      </c>
      <c r="H16" s="262">
        <v>67.551365917549049</v>
      </c>
    </row>
    <row r="17" spans="1:8" s="210" customFormat="1" x14ac:dyDescent="0.2">
      <c r="A17" s="19" t="s">
        <v>18</v>
      </c>
      <c r="B17" s="268">
        <v>1121.9650600000002</v>
      </c>
      <c r="C17" s="268">
        <v>111.8</v>
      </c>
      <c r="D17" s="299">
        <v>9.9646596837872981</v>
      </c>
      <c r="E17" s="288">
        <v>204.346</v>
      </c>
      <c r="F17" s="288">
        <v>18.213223146182465</v>
      </c>
      <c r="G17" s="262">
        <v>805.81906000000015</v>
      </c>
      <c r="H17" s="262">
        <v>71.822117170030225</v>
      </c>
    </row>
    <row r="18" spans="1:8" x14ac:dyDescent="0.2">
      <c r="A18" s="19" t="s">
        <v>19</v>
      </c>
      <c r="B18" s="268">
        <v>5799.5448200000001</v>
      </c>
      <c r="C18" s="268">
        <v>142.69999999999999</v>
      </c>
      <c r="D18" s="260">
        <v>2.4605379289059446</v>
      </c>
      <c r="E18" s="317">
        <v>1927.7850000000001</v>
      </c>
      <c r="F18" s="248">
        <v>33.240281088128569</v>
      </c>
      <c r="G18" s="283">
        <v>3729.0598199999999</v>
      </c>
      <c r="H18" s="261">
        <v>64.299180982965481</v>
      </c>
    </row>
    <row r="19" spans="1:8" x14ac:dyDescent="0.2">
      <c r="A19" s="19" t="s">
        <v>20</v>
      </c>
      <c r="B19" s="268">
        <v>110.53908</v>
      </c>
      <c r="C19" s="268">
        <v>32.799999999999997</v>
      </c>
      <c r="D19" s="260">
        <v>29.672763695880221</v>
      </c>
      <c r="E19" s="317">
        <v>64.694000000000003</v>
      </c>
      <c r="F19" s="248">
        <v>58.525907760404735</v>
      </c>
      <c r="G19" s="283">
        <v>13.04508</v>
      </c>
      <c r="H19" s="261">
        <v>11.801328543715037</v>
      </c>
    </row>
    <row r="20" spans="1:8" x14ac:dyDescent="0.2">
      <c r="A20" s="19" t="s">
        <v>21</v>
      </c>
      <c r="B20" s="268">
        <v>532.39562000000035</v>
      </c>
      <c r="C20" s="268">
        <v>61.1</v>
      </c>
      <c r="D20" s="260">
        <v>11.476427999163471</v>
      </c>
      <c r="E20" s="317">
        <v>136.31399999999999</v>
      </c>
      <c r="F20" s="248">
        <v>25.603892083109152</v>
      </c>
      <c r="G20" s="283">
        <v>334.98162000000036</v>
      </c>
      <c r="H20" s="261">
        <v>62.919679917727379</v>
      </c>
    </row>
    <row r="21" spans="1:8" x14ac:dyDescent="0.2">
      <c r="A21" s="19" t="s">
        <v>161</v>
      </c>
      <c r="B21" s="268">
        <v>6454.5093299999999</v>
      </c>
      <c r="C21" s="268">
        <v>159.4</v>
      </c>
      <c r="D21" s="260">
        <v>2.4695912864998526</v>
      </c>
      <c r="E21" s="317">
        <v>1746.8610000000001</v>
      </c>
      <c r="F21" s="248">
        <v>27.064195133791834</v>
      </c>
      <c r="G21" s="283">
        <v>4548.2483299999994</v>
      </c>
      <c r="H21" s="261">
        <v>70.46621357970831</v>
      </c>
    </row>
    <row r="22" spans="1:8" x14ac:dyDescent="0.2">
      <c r="A22" s="19" t="s">
        <v>22</v>
      </c>
      <c r="B22" s="268">
        <v>634.78062999999975</v>
      </c>
      <c r="C22" s="268">
        <v>32.799999999999997</v>
      </c>
      <c r="D22" s="260">
        <v>5.1671393942817705</v>
      </c>
      <c r="E22" s="317">
        <v>121.907</v>
      </c>
      <c r="F22" s="245">
        <v>19.204587260326463</v>
      </c>
      <c r="G22" s="246">
        <v>480.07362999999981</v>
      </c>
      <c r="H22" s="261">
        <v>75.628273345391776</v>
      </c>
    </row>
    <row r="23" spans="1:8" x14ac:dyDescent="0.2">
      <c r="A23" s="19" t="s">
        <v>23</v>
      </c>
      <c r="B23" s="268">
        <v>2562.0664799999995</v>
      </c>
      <c r="C23" s="268">
        <v>38.5</v>
      </c>
      <c r="D23" s="260">
        <v>1.5026932478348496</v>
      </c>
      <c r="E23" s="317">
        <v>601.99800000000005</v>
      </c>
      <c r="F23" s="245">
        <v>23.496579995067112</v>
      </c>
      <c r="G23" s="246">
        <v>1921.5684799999992</v>
      </c>
      <c r="H23" s="261">
        <v>75.000726757098022</v>
      </c>
    </row>
    <row r="24" spans="1:8" x14ac:dyDescent="0.2">
      <c r="A24" s="22" t="s">
        <v>24</v>
      </c>
      <c r="B24" s="268">
        <v>127.34850999999998</v>
      </c>
      <c r="C24" s="268">
        <v>6.6</v>
      </c>
      <c r="D24" s="260">
        <v>5.1826283636926735</v>
      </c>
      <c r="E24" s="317">
        <v>41.720999999999997</v>
      </c>
      <c r="F24" s="245">
        <v>32.761278479033642</v>
      </c>
      <c r="G24" s="246">
        <v>79.027509999999978</v>
      </c>
      <c r="H24" s="261">
        <v>62.056093157273686</v>
      </c>
    </row>
    <row r="25" spans="1:8" x14ac:dyDescent="0.2">
      <c r="A25" s="22" t="s">
        <v>25</v>
      </c>
      <c r="B25" s="268">
        <v>110.32684</v>
      </c>
      <c r="C25" s="268" t="s">
        <v>26</v>
      </c>
      <c r="D25" s="299" t="s">
        <v>26</v>
      </c>
      <c r="E25" s="288">
        <v>57.953000000000003</v>
      </c>
      <c r="F25" s="245">
        <v>52.528469047060533</v>
      </c>
      <c r="G25" s="246">
        <v>52.373839999999994</v>
      </c>
      <c r="H25" s="261">
        <v>47.47153095293946</v>
      </c>
    </row>
    <row r="26" spans="1:8" x14ac:dyDescent="0.2">
      <c r="A26" s="25" t="s">
        <v>27</v>
      </c>
      <c r="B26" s="258">
        <v>35900.045530000003</v>
      </c>
      <c r="C26" s="242">
        <v>1521</v>
      </c>
      <c r="D26" s="253">
        <v>4.2367634289738456</v>
      </c>
      <c r="E26" s="242">
        <v>10760.027999999998</v>
      </c>
      <c r="F26" s="242">
        <v>29.972184829148311</v>
      </c>
      <c r="G26" s="242">
        <v>23619.017530000001</v>
      </c>
      <c r="H26" s="263">
        <v>65.791051741877823</v>
      </c>
    </row>
    <row r="27" spans="1:8" x14ac:dyDescent="0.2">
      <c r="A27" s="28"/>
      <c r="B27" s="29"/>
      <c r="C27" s="192"/>
      <c r="D27" s="28"/>
      <c r="E27" s="192"/>
      <c r="F27" s="28"/>
      <c r="G27" s="192"/>
      <c r="H27" s="28"/>
    </row>
    <row r="28" spans="1:8" x14ac:dyDescent="0.2">
      <c r="A28" s="189"/>
      <c r="B28" s="300"/>
      <c r="C28" s="29"/>
      <c r="D28" s="28"/>
      <c r="E28" s="28"/>
      <c r="F28" s="28"/>
      <c r="G28" s="28"/>
      <c r="H28" s="28"/>
    </row>
    <row r="29" spans="1:8" x14ac:dyDescent="0.2">
      <c r="A29" s="31" t="s">
        <v>28</v>
      </c>
      <c r="B29" s="32"/>
      <c r="C29" s="32"/>
      <c r="D29" s="33"/>
      <c r="E29" s="33"/>
      <c r="F29" s="34"/>
      <c r="G29" s="34"/>
      <c r="H29" s="34"/>
    </row>
    <row r="30" spans="1:8" x14ac:dyDescent="0.2">
      <c r="A30" s="187"/>
      <c r="B30" s="26"/>
      <c r="C30" s="26"/>
      <c r="D30" s="72"/>
      <c r="E30" s="26"/>
      <c r="F30" s="72"/>
      <c r="G30" s="26"/>
      <c r="H30" s="27"/>
    </row>
    <row r="31" spans="1:8" x14ac:dyDescent="0.2">
      <c r="A31" s="32"/>
      <c r="B31" s="29"/>
      <c r="C31" s="29"/>
      <c r="D31" s="28"/>
      <c r="E31" s="28"/>
      <c r="F31" s="28"/>
      <c r="G31" s="28"/>
      <c r="H31" s="28"/>
    </row>
    <row r="32" spans="1:8" ht="18" x14ac:dyDescent="0.25">
      <c r="A32" s="325"/>
      <c r="B32" s="32"/>
      <c r="C32" s="32"/>
      <c r="D32" s="157"/>
      <c r="F32" s="158"/>
      <c r="G32" s="158"/>
      <c r="H32" s="158"/>
    </row>
    <row r="33" spans="1:8" x14ac:dyDescent="0.2">
      <c r="A33" s="50"/>
      <c r="B33" s="38"/>
      <c r="C33" s="38"/>
      <c r="D33" s="38"/>
      <c r="F33" s="38"/>
      <c r="G33" s="38"/>
      <c r="H33" s="38"/>
    </row>
  </sheetData>
  <mergeCells count="3">
    <mergeCell ref="C5:D5"/>
    <mergeCell ref="E5:F5"/>
    <mergeCell ref="G5:H6"/>
  </mergeCells>
  <pageMargins left="0.7" right="0.7" top="0.75" bottom="0.75" header="0.3" footer="0.3"/>
  <pageSetup paperSize="9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7"/>
  <sheetViews>
    <sheetView showGridLines="0" zoomScaleNormal="100" workbookViewId="0">
      <selection activeCell="K34" sqref="K34"/>
    </sheetView>
  </sheetViews>
  <sheetFormatPr baseColWidth="10" defaultColWidth="9.140625" defaultRowHeight="11.25" x14ac:dyDescent="0.2"/>
  <cols>
    <col min="1" max="1" width="18.7109375" style="32" customWidth="1"/>
    <col min="2" max="3" width="10" style="32" customWidth="1"/>
    <col min="4" max="4" width="17" style="32" customWidth="1"/>
    <col min="5" max="5" width="17.28515625" style="32" customWidth="1"/>
    <col min="6" max="6" width="17.42578125" style="32" customWidth="1"/>
    <col min="7" max="7" width="18.7109375" style="32" customWidth="1"/>
    <col min="8" max="16384" width="9.140625" style="32"/>
  </cols>
  <sheetData>
    <row r="1" spans="1:7" ht="12" x14ac:dyDescent="0.2">
      <c r="A1" s="1" t="s">
        <v>167</v>
      </c>
      <c r="B1" s="1"/>
      <c r="C1" s="1"/>
    </row>
    <row r="2" spans="1:7" ht="18" x14ac:dyDescent="0.25">
      <c r="A2" s="4" t="s">
        <v>60</v>
      </c>
      <c r="B2" s="4"/>
      <c r="C2" s="4"/>
      <c r="D2" s="36"/>
      <c r="E2" s="36"/>
      <c r="F2" s="36"/>
      <c r="G2" s="36"/>
    </row>
    <row r="3" spans="1:7" ht="15.75" x14ac:dyDescent="0.25">
      <c r="A3" s="193" t="s">
        <v>170</v>
      </c>
      <c r="B3" s="8"/>
      <c r="C3" s="8"/>
      <c r="D3" s="36"/>
      <c r="E3" s="36"/>
      <c r="F3" s="36"/>
      <c r="G3" s="36"/>
    </row>
    <row r="4" spans="1:7" x14ac:dyDescent="0.2">
      <c r="A4" s="46"/>
      <c r="B4" s="46"/>
      <c r="C4" s="46"/>
    </row>
    <row r="5" spans="1:7" ht="15.75" x14ac:dyDescent="0.25">
      <c r="A5" s="201"/>
      <c r="B5" s="372">
        <v>2007</v>
      </c>
      <c r="C5" s="372">
        <v>2013</v>
      </c>
      <c r="D5" s="375">
        <v>2019</v>
      </c>
      <c r="E5" s="376"/>
      <c r="F5" s="376"/>
      <c r="G5" s="376"/>
    </row>
    <row r="6" spans="1:7" ht="14.25" customHeight="1" x14ac:dyDescent="0.2">
      <c r="A6" s="12"/>
      <c r="B6" s="373"/>
      <c r="C6" s="373"/>
      <c r="D6" s="369" t="s">
        <v>33</v>
      </c>
      <c r="E6" s="370"/>
      <c r="F6" s="371"/>
      <c r="G6" s="377" t="s">
        <v>124</v>
      </c>
    </row>
    <row r="7" spans="1:7" ht="14.25" x14ac:dyDescent="0.2">
      <c r="A7" s="12"/>
      <c r="B7" s="373"/>
      <c r="C7" s="373"/>
      <c r="D7" s="197" t="s">
        <v>34</v>
      </c>
      <c r="E7" s="195" t="s">
        <v>35</v>
      </c>
      <c r="F7" s="97" t="s">
        <v>89</v>
      </c>
      <c r="G7" s="378"/>
    </row>
    <row r="8" spans="1:7" ht="14.25" x14ac:dyDescent="0.2">
      <c r="A8" s="15" t="s">
        <v>8</v>
      </c>
      <c r="B8" s="374"/>
      <c r="C8" s="374"/>
      <c r="D8" s="47" t="s">
        <v>36</v>
      </c>
      <c r="E8" s="196" t="s">
        <v>141</v>
      </c>
      <c r="F8" s="194" t="s">
        <v>90</v>
      </c>
      <c r="G8" s="379"/>
    </row>
    <row r="9" spans="1:7" ht="12.75" x14ac:dyDescent="0.2">
      <c r="A9" s="19" t="s">
        <v>9</v>
      </c>
      <c r="B9" s="240">
        <v>728</v>
      </c>
      <c r="C9" s="240">
        <v>781.83</v>
      </c>
      <c r="D9" s="268">
        <v>1019.2518</v>
      </c>
      <c r="E9" s="268">
        <v>583.99980000000005</v>
      </c>
      <c r="F9" s="291">
        <v>435.25200000000001</v>
      </c>
      <c r="G9" s="290">
        <v>3.425826162947029</v>
      </c>
    </row>
    <row r="10" spans="1:7" ht="12.75" x14ac:dyDescent="0.2">
      <c r="A10" s="19" t="s">
        <v>10</v>
      </c>
      <c r="B10" s="240">
        <v>4142</v>
      </c>
      <c r="C10" s="240">
        <v>4516.62</v>
      </c>
      <c r="D10" s="268">
        <v>5873.6605</v>
      </c>
      <c r="E10" s="268">
        <v>4471.0069999999996</v>
      </c>
      <c r="F10" s="291">
        <v>1402.6534999999999</v>
      </c>
      <c r="G10" s="290">
        <v>9.412087876869828</v>
      </c>
    </row>
    <row r="11" spans="1:7" ht="12.75" x14ac:dyDescent="0.2">
      <c r="A11" s="19" t="s">
        <v>11</v>
      </c>
      <c r="B11" s="240">
        <v>11044</v>
      </c>
      <c r="C11" s="240">
        <v>11946.14</v>
      </c>
      <c r="D11" s="268">
        <v>14284.234699999999</v>
      </c>
      <c r="E11" s="268">
        <v>11160.122699999998</v>
      </c>
      <c r="F11" s="291">
        <v>3124.1120000000005</v>
      </c>
      <c r="G11" s="290">
        <v>20.973194718318645</v>
      </c>
    </row>
    <row r="12" spans="1:7" ht="12.75" x14ac:dyDescent="0.2">
      <c r="A12" s="19" t="s">
        <v>12</v>
      </c>
      <c r="B12" s="240">
        <v>189</v>
      </c>
      <c r="C12" s="240">
        <v>282.16999999999996</v>
      </c>
      <c r="D12" s="268">
        <v>425.46619999999996</v>
      </c>
      <c r="E12" s="268">
        <v>325.96219999999994</v>
      </c>
      <c r="F12" s="291">
        <v>99.504000000000019</v>
      </c>
      <c r="G12" s="290">
        <v>2.1552850470603726</v>
      </c>
    </row>
    <row r="13" spans="1:7" ht="12.75" x14ac:dyDescent="0.2">
      <c r="A13" s="19" t="s">
        <v>13</v>
      </c>
      <c r="B13" s="240">
        <v>527</v>
      </c>
      <c r="C13" s="240">
        <v>626.33999999999992</v>
      </c>
      <c r="D13" s="268">
        <v>721.65530000000001</v>
      </c>
      <c r="E13" s="268">
        <v>410.37779999999998</v>
      </c>
      <c r="F13" s="291">
        <v>311.27750000000003</v>
      </c>
      <c r="G13" s="290">
        <v>3.8073032789047461</v>
      </c>
    </row>
    <row r="14" spans="1:7" ht="12.75" x14ac:dyDescent="0.2">
      <c r="A14" s="19" t="s">
        <v>14</v>
      </c>
      <c r="B14" s="240">
        <v>915</v>
      </c>
      <c r="C14" s="240">
        <v>1190.42</v>
      </c>
      <c r="D14" s="268">
        <v>1389.0505000000001</v>
      </c>
      <c r="E14" s="268">
        <v>947.26250000000005</v>
      </c>
      <c r="F14" s="291">
        <v>441.78800000000007</v>
      </c>
      <c r="G14" s="290">
        <v>4.9057401076468841</v>
      </c>
    </row>
    <row r="15" spans="1:7" ht="12.75" x14ac:dyDescent="0.2">
      <c r="A15" s="19" t="s">
        <v>15</v>
      </c>
      <c r="B15" s="240">
        <v>929</v>
      </c>
      <c r="C15" s="240">
        <v>1334.47</v>
      </c>
      <c r="D15" s="268">
        <v>1362.3787000000002</v>
      </c>
      <c r="E15" s="268">
        <v>820.62170000000003</v>
      </c>
      <c r="F15" s="291">
        <v>541.75700000000006</v>
      </c>
      <c r="G15" s="290">
        <v>5.4261173818494655</v>
      </c>
    </row>
    <row r="16" spans="1:7" ht="12.75" x14ac:dyDescent="0.2">
      <c r="A16" s="19" t="s">
        <v>16</v>
      </c>
      <c r="B16" s="240">
        <v>503</v>
      </c>
      <c r="C16" s="240">
        <v>671.26</v>
      </c>
      <c r="D16" s="268">
        <v>722.7133</v>
      </c>
      <c r="E16" s="268">
        <v>518.2038</v>
      </c>
      <c r="F16" s="291">
        <v>204.5095</v>
      </c>
      <c r="G16" s="290">
        <v>4.1698686806909837</v>
      </c>
    </row>
    <row r="17" spans="1:7" ht="12.75" x14ac:dyDescent="0.2">
      <c r="A17" s="19" t="s">
        <v>17</v>
      </c>
      <c r="B17" s="240">
        <v>798</v>
      </c>
      <c r="C17" s="240">
        <v>999.26</v>
      </c>
      <c r="D17" s="268">
        <v>1350.9260999999999</v>
      </c>
      <c r="E17" s="268">
        <v>935.66309999999999</v>
      </c>
      <c r="F17" s="291">
        <v>415.26299999999992</v>
      </c>
      <c r="G17" s="290">
        <v>4.4257253213822381</v>
      </c>
    </row>
    <row r="18" spans="1:7" ht="12.75" x14ac:dyDescent="0.2">
      <c r="A18" s="19" t="s">
        <v>18</v>
      </c>
      <c r="B18" s="240">
        <v>1751</v>
      </c>
      <c r="C18" s="240">
        <v>1884.4299999999998</v>
      </c>
      <c r="D18" s="268">
        <v>2778.7566000000002</v>
      </c>
      <c r="E18" s="268">
        <v>1859.7059999999999</v>
      </c>
      <c r="F18" s="291">
        <v>919.05060000000014</v>
      </c>
      <c r="G18" s="290">
        <v>5.8419704238795429</v>
      </c>
    </row>
    <row r="19" spans="1:7" ht="12.75" x14ac:dyDescent="0.2">
      <c r="A19" s="19" t="s">
        <v>19</v>
      </c>
      <c r="B19" s="240">
        <v>3941</v>
      </c>
      <c r="C19" s="240">
        <v>4362.3999999999996</v>
      </c>
      <c r="D19" s="268">
        <v>5927.9912999999997</v>
      </c>
      <c r="E19" s="268">
        <v>4223.9078</v>
      </c>
      <c r="F19" s="291">
        <v>1704.0835000000002</v>
      </c>
      <c r="G19" s="290">
        <v>11.302283720531177</v>
      </c>
    </row>
    <row r="20" spans="1:7" ht="12.75" x14ac:dyDescent="0.2">
      <c r="A20" s="19" t="s">
        <v>20</v>
      </c>
      <c r="B20" s="240">
        <v>294</v>
      </c>
      <c r="C20" s="240">
        <v>288.05</v>
      </c>
      <c r="D20" s="268">
        <v>393.61099999999999</v>
      </c>
      <c r="E20" s="268">
        <v>234.56899999999999</v>
      </c>
      <c r="F20" s="291">
        <v>159.042</v>
      </c>
      <c r="G20" s="290">
        <v>3.5856486964126293</v>
      </c>
    </row>
    <row r="21" spans="1:7" ht="12.75" x14ac:dyDescent="0.2">
      <c r="A21" s="19" t="s">
        <v>21</v>
      </c>
      <c r="B21" s="240">
        <v>732</v>
      </c>
      <c r="C21" s="240">
        <v>913.08999999999992</v>
      </c>
      <c r="D21" s="268">
        <v>1392.1597000000002</v>
      </c>
      <c r="E21" s="268">
        <v>817.87670000000003</v>
      </c>
      <c r="F21" s="291">
        <v>574.28300000000002</v>
      </c>
      <c r="G21" s="290">
        <v>5.2456731928618803</v>
      </c>
    </row>
    <row r="22" spans="1:7" ht="12.75" x14ac:dyDescent="0.2">
      <c r="A22" s="19" t="s">
        <v>161</v>
      </c>
      <c r="B22" s="240">
        <v>5136</v>
      </c>
      <c r="C22" s="240">
        <v>6200</v>
      </c>
      <c r="D22" s="268">
        <v>8017.9816000000001</v>
      </c>
      <c r="E22" s="268">
        <v>6234.1466</v>
      </c>
      <c r="F22" s="291">
        <v>1783.8349999999998</v>
      </c>
      <c r="G22" s="290">
        <v>17.277898547601602</v>
      </c>
    </row>
    <row r="23" spans="1:7" ht="12.75" x14ac:dyDescent="0.2">
      <c r="A23" s="19" t="s">
        <v>22</v>
      </c>
      <c r="B23" s="240">
        <v>390</v>
      </c>
      <c r="C23" s="240">
        <v>555.34</v>
      </c>
      <c r="D23" s="268">
        <v>910.73310000000004</v>
      </c>
      <c r="E23" s="268">
        <v>621.59059999999999</v>
      </c>
      <c r="F23" s="291">
        <v>289.14250000000004</v>
      </c>
      <c r="G23" s="290">
        <v>3.7419442447151634</v>
      </c>
    </row>
    <row r="24" spans="1:7" ht="12.75" x14ac:dyDescent="0.2">
      <c r="A24" s="19" t="s">
        <v>23</v>
      </c>
      <c r="B24" s="240">
        <v>1522</v>
      </c>
      <c r="C24" s="240">
        <v>1781.6</v>
      </c>
      <c r="D24" s="268">
        <v>2262.6134999999995</v>
      </c>
      <c r="E24" s="268">
        <v>1728.5579999999995</v>
      </c>
      <c r="F24" s="291">
        <v>534.05549999999994</v>
      </c>
      <c r="G24" s="290">
        <v>13.532215523737751</v>
      </c>
    </row>
    <row r="25" spans="1:7" ht="12.75" x14ac:dyDescent="0.2">
      <c r="A25" s="22" t="s">
        <v>24</v>
      </c>
      <c r="B25" s="244">
        <v>74</v>
      </c>
      <c r="C25" s="244">
        <v>111.69</v>
      </c>
      <c r="D25" s="268">
        <v>163.75119999999998</v>
      </c>
      <c r="E25" s="268">
        <v>103.8982</v>
      </c>
      <c r="F25" s="291">
        <v>59.852999999999994</v>
      </c>
      <c r="G25" s="290">
        <v>2.158455150596454</v>
      </c>
    </row>
    <row r="26" spans="1:7" ht="12.75" x14ac:dyDescent="0.2">
      <c r="A26" s="22" t="s">
        <v>37</v>
      </c>
      <c r="B26" s="267">
        <v>40</v>
      </c>
      <c r="C26" s="244">
        <v>55.33</v>
      </c>
      <c r="D26" s="268">
        <v>50.151000000000003</v>
      </c>
      <c r="E26" s="268">
        <v>40.606000000000002</v>
      </c>
      <c r="F26" s="291">
        <v>9.5449999999999999</v>
      </c>
      <c r="G26" s="290" t="s">
        <v>26</v>
      </c>
    </row>
    <row r="27" spans="1:7" ht="12.75" x14ac:dyDescent="0.2">
      <c r="A27" s="25" t="s">
        <v>27</v>
      </c>
      <c r="B27" s="258">
        <v>33655</v>
      </c>
      <c r="C27" s="258">
        <v>38534.199999999997</v>
      </c>
      <c r="D27" s="258">
        <v>48722.35609999999</v>
      </c>
      <c r="E27" s="258">
        <v>35897.119499999993</v>
      </c>
      <c r="F27" s="258">
        <v>12825.236599999997</v>
      </c>
      <c r="G27" s="328">
        <v>9.1442225084137014</v>
      </c>
    </row>
    <row r="28" spans="1:7" x14ac:dyDescent="0.2">
      <c r="A28" s="48"/>
      <c r="B28" s="303"/>
      <c r="C28" s="303"/>
      <c r="D28" s="303"/>
      <c r="E28" s="303"/>
      <c r="F28" s="303"/>
      <c r="G28" s="303"/>
    </row>
    <row r="29" spans="1:7" x14ac:dyDescent="0.2">
      <c r="A29" s="50" t="s">
        <v>38</v>
      </c>
      <c r="B29" s="50"/>
      <c r="C29" s="50"/>
      <c r="D29" s="49"/>
      <c r="E29" s="49"/>
      <c r="F29" s="49"/>
      <c r="G29" s="40"/>
    </row>
    <row r="30" spans="1:7" x14ac:dyDescent="0.2">
      <c r="A30" s="187" t="s">
        <v>134</v>
      </c>
      <c r="B30" s="50"/>
      <c r="C30" s="50"/>
      <c r="D30" s="49"/>
      <c r="E30" s="49"/>
      <c r="F30" s="49"/>
      <c r="G30" s="40"/>
    </row>
    <row r="31" spans="1:7" ht="12.75" x14ac:dyDescent="0.2">
      <c r="A31" s="187" t="s">
        <v>140</v>
      </c>
      <c r="B31" s="50"/>
      <c r="C31" s="50"/>
    </row>
    <row r="32" spans="1:7" x14ac:dyDescent="0.2">
      <c r="A32" s="31" t="s">
        <v>39</v>
      </c>
      <c r="B32" s="31"/>
      <c r="C32" s="31"/>
      <c r="D32" s="141"/>
      <c r="E32" s="141"/>
      <c r="F32" s="141"/>
    </row>
    <row r="35" spans="2:6" x14ac:dyDescent="0.2">
      <c r="B35" s="237"/>
      <c r="C35" s="237"/>
      <c r="D35" s="237"/>
      <c r="E35" s="237"/>
    </row>
    <row r="36" spans="2:6" x14ac:dyDescent="0.2">
      <c r="D36" s="237"/>
      <c r="E36" s="237"/>
    </row>
    <row r="37" spans="2:6" x14ac:dyDescent="0.2">
      <c r="D37" s="237"/>
      <c r="E37" s="237"/>
    </row>
    <row r="38" spans="2:6" x14ac:dyDescent="0.2">
      <c r="E38" s="237"/>
      <c r="F38" s="237"/>
    </row>
    <row r="42" spans="2:6" x14ac:dyDescent="0.2">
      <c r="E42" s="237"/>
    </row>
    <row r="67" spans="2:3" x14ac:dyDescent="0.2">
      <c r="B67" s="237"/>
      <c r="C67" s="237"/>
    </row>
  </sheetData>
  <mergeCells count="5">
    <mergeCell ref="D6:F6"/>
    <mergeCell ref="B5:B8"/>
    <mergeCell ref="C5:C8"/>
    <mergeCell ref="D5:G5"/>
    <mergeCell ref="G6:G8"/>
  </mergeCells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3"/>
  <sheetViews>
    <sheetView showGridLines="0" zoomScaleNormal="100" workbookViewId="0">
      <selection activeCell="F31" sqref="F31"/>
    </sheetView>
  </sheetViews>
  <sheetFormatPr baseColWidth="10" defaultColWidth="9.140625" defaultRowHeight="12.75" x14ac:dyDescent="0.2"/>
  <cols>
    <col min="1" max="1" width="22.85546875" style="36" customWidth="1"/>
    <col min="2" max="13" width="11" style="36" customWidth="1"/>
    <col min="14" max="16384" width="9.140625" style="36"/>
  </cols>
  <sheetData>
    <row r="1" spans="1:15" x14ac:dyDescent="0.2">
      <c r="A1" s="1" t="s">
        <v>181</v>
      </c>
    </row>
    <row r="2" spans="1:15" ht="18" x14ac:dyDescent="0.25">
      <c r="A2" s="4" t="s">
        <v>71</v>
      </c>
    </row>
    <row r="3" spans="1:15" ht="15.75" x14ac:dyDescent="0.25">
      <c r="A3" s="211" t="s">
        <v>171</v>
      </c>
    </row>
    <row r="5" spans="1:15" s="18" customFormat="1" ht="16.5" customHeight="1" x14ac:dyDescent="0.2">
      <c r="A5" s="73"/>
      <c r="B5" s="382" t="s">
        <v>27</v>
      </c>
      <c r="C5" s="383"/>
      <c r="D5" s="384"/>
      <c r="E5" s="382" t="s">
        <v>114</v>
      </c>
      <c r="F5" s="383"/>
      <c r="G5" s="384"/>
      <c r="H5" s="382" t="s">
        <v>45</v>
      </c>
      <c r="I5" s="383"/>
      <c r="J5" s="384"/>
      <c r="K5" s="380" t="s">
        <v>46</v>
      </c>
      <c r="L5" s="381"/>
      <c r="M5" s="381"/>
      <c r="N5" s="32"/>
      <c r="O5" s="32"/>
    </row>
    <row r="6" spans="1:15" s="18" customFormat="1" ht="42.75" customHeight="1" x14ac:dyDescent="0.2">
      <c r="A6" s="74" t="s">
        <v>8</v>
      </c>
      <c r="B6" s="86" t="s">
        <v>47</v>
      </c>
      <c r="C6" s="86" t="s">
        <v>88</v>
      </c>
      <c r="D6" s="86" t="s">
        <v>87</v>
      </c>
      <c r="E6" s="86" t="s">
        <v>47</v>
      </c>
      <c r="F6" s="86" t="s">
        <v>88</v>
      </c>
      <c r="G6" s="86" t="s">
        <v>87</v>
      </c>
      <c r="H6" s="86" t="s">
        <v>47</v>
      </c>
      <c r="I6" s="86" t="s">
        <v>88</v>
      </c>
      <c r="J6" s="86" t="s">
        <v>87</v>
      </c>
      <c r="K6" s="86" t="s">
        <v>47</v>
      </c>
      <c r="L6" s="76" t="s">
        <v>88</v>
      </c>
      <c r="M6" s="76" t="s">
        <v>87</v>
      </c>
      <c r="N6" s="32"/>
      <c r="O6" s="32"/>
    </row>
    <row r="7" spans="1:15" s="66" customFormat="1" x14ac:dyDescent="0.2">
      <c r="A7" s="67" t="s">
        <v>9</v>
      </c>
      <c r="B7" s="248">
        <v>2025.7</v>
      </c>
      <c r="C7" s="248">
        <v>1141</v>
      </c>
      <c r="D7" s="248">
        <v>307</v>
      </c>
      <c r="E7" s="249">
        <v>1229.7</v>
      </c>
      <c r="F7" s="249">
        <v>569</v>
      </c>
      <c r="G7" s="271">
        <v>85</v>
      </c>
      <c r="H7" s="271">
        <v>390</v>
      </c>
      <c r="I7" s="271">
        <v>205</v>
      </c>
      <c r="J7" s="271">
        <v>71</v>
      </c>
      <c r="K7" s="307">
        <v>406</v>
      </c>
      <c r="L7" s="248">
        <v>367</v>
      </c>
      <c r="M7" s="285">
        <v>151</v>
      </c>
      <c r="N7" s="32"/>
      <c r="O7" s="32"/>
    </row>
    <row r="8" spans="1:15" s="66" customFormat="1" x14ac:dyDescent="0.2">
      <c r="A8" s="67" t="s">
        <v>10</v>
      </c>
      <c r="B8" s="248">
        <v>8819.9399999999987</v>
      </c>
      <c r="C8" s="248">
        <v>6293</v>
      </c>
      <c r="D8" s="248">
        <v>1631</v>
      </c>
      <c r="E8" s="248">
        <v>5198.9399999999996</v>
      </c>
      <c r="F8" s="248">
        <v>3922</v>
      </c>
      <c r="G8" s="271">
        <v>336</v>
      </c>
      <c r="H8" s="271">
        <v>2006</v>
      </c>
      <c r="I8" s="271">
        <v>1174</v>
      </c>
      <c r="J8" s="271">
        <v>667</v>
      </c>
      <c r="K8" s="307">
        <v>1615</v>
      </c>
      <c r="L8" s="248">
        <v>1197</v>
      </c>
      <c r="M8" s="283">
        <v>628</v>
      </c>
      <c r="N8" s="32"/>
      <c r="O8" s="32"/>
    </row>
    <row r="9" spans="1:15" s="66" customFormat="1" x14ac:dyDescent="0.2">
      <c r="A9" s="67" t="s">
        <v>11</v>
      </c>
      <c r="B9" s="248">
        <v>25845.79</v>
      </c>
      <c r="C9" s="248">
        <v>19268</v>
      </c>
      <c r="D9" s="248">
        <v>7162</v>
      </c>
      <c r="E9" s="248">
        <v>9630.7900000000009</v>
      </c>
      <c r="F9" s="248">
        <v>7465</v>
      </c>
      <c r="G9" s="271">
        <v>684</v>
      </c>
      <c r="H9" s="271">
        <v>3954</v>
      </c>
      <c r="I9" s="271">
        <v>2867</v>
      </c>
      <c r="J9" s="271">
        <v>1670</v>
      </c>
      <c r="K9" s="307">
        <v>12261</v>
      </c>
      <c r="L9" s="248">
        <v>8936</v>
      </c>
      <c r="M9" s="283">
        <v>4808</v>
      </c>
      <c r="N9" s="32"/>
      <c r="O9" s="32"/>
    </row>
    <row r="10" spans="1:15" s="66" customFormat="1" x14ac:dyDescent="0.2">
      <c r="A10" s="67" t="s">
        <v>12</v>
      </c>
      <c r="B10" s="248">
        <v>1080.94</v>
      </c>
      <c r="C10" s="248">
        <v>705</v>
      </c>
      <c r="D10" s="248">
        <v>219</v>
      </c>
      <c r="E10" s="248">
        <v>318.94</v>
      </c>
      <c r="F10" s="248">
        <v>150</v>
      </c>
      <c r="G10" s="271">
        <v>17</v>
      </c>
      <c r="H10" s="271">
        <v>153</v>
      </c>
      <c r="I10" s="271">
        <v>94</v>
      </c>
      <c r="J10" s="271">
        <v>33</v>
      </c>
      <c r="K10" s="307">
        <v>609</v>
      </c>
      <c r="L10" s="248">
        <v>461</v>
      </c>
      <c r="M10" s="283">
        <v>169</v>
      </c>
      <c r="N10" s="32"/>
      <c r="O10" s="32"/>
    </row>
    <row r="11" spans="1:15" s="66" customFormat="1" x14ac:dyDescent="0.2">
      <c r="A11" s="67" t="s">
        <v>13</v>
      </c>
      <c r="B11" s="248">
        <v>1478.4299999999998</v>
      </c>
      <c r="C11" s="248">
        <v>803</v>
      </c>
      <c r="D11" s="248">
        <v>213</v>
      </c>
      <c r="E11" s="248">
        <v>841.43</v>
      </c>
      <c r="F11" s="248">
        <v>318</v>
      </c>
      <c r="G11" s="271">
        <v>22</v>
      </c>
      <c r="H11" s="271">
        <v>182</v>
      </c>
      <c r="I11" s="271">
        <v>117</v>
      </c>
      <c r="J11" s="271">
        <v>46</v>
      </c>
      <c r="K11" s="307">
        <v>455</v>
      </c>
      <c r="L11" s="248">
        <v>368</v>
      </c>
      <c r="M11" s="283">
        <v>145</v>
      </c>
      <c r="N11" s="40"/>
      <c r="O11" s="40"/>
    </row>
    <row r="12" spans="1:15" s="66" customFormat="1" x14ac:dyDescent="0.2">
      <c r="A12" s="67" t="s">
        <v>14</v>
      </c>
      <c r="B12" s="248">
        <v>2706.1</v>
      </c>
      <c r="C12" s="248">
        <v>1826</v>
      </c>
      <c r="D12" s="248">
        <v>265</v>
      </c>
      <c r="E12" s="248">
        <v>2036.1</v>
      </c>
      <c r="F12" s="248">
        <v>1351</v>
      </c>
      <c r="G12" s="271">
        <v>68</v>
      </c>
      <c r="H12" s="271">
        <v>149</v>
      </c>
      <c r="I12" s="271">
        <v>86</v>
      </c>
      <c r="J12" s="271">
        <v>33</v>
      </c>
      <c r="K12" s="307">
        <v>521</v>
      </c>
      <c r="L12" s="248">
        <v>389</v>
      </c>
      <c r="M12" s="283">
        <v>164</v>
      </c>
      <c r="N12" s="40"/>
      <c r="O12" s="40"/>
    </row>
    <row r="13" spans="1:15" s="66" customFormat="1" x14ac:dyDescent="0.2">
      <c r="A13" s="67" t="s">
        <v>15</v>
      </c>
      <c r="B13" s="248">
        <v>2331.4899999999998</v>
      </c>
      <c r="C13" s="248">
        <v>1386</v>
      </c>
      <c r="D13" s="248">
        <v>288</v>
      </c>
      <c r="E13" s="248">
        <v>1794.49</v>
      </c>
      <c r="F13" s="248">
        <v>944</v>
      </c>
      <c r="G13" s="271">
        <v>100</v>
      </c>
      <c r="H13" s="271">
        <v>242</v>
      </c>
      <c r="I13" s="271">
        <v>165</v>
      </c>
      <c r="J13" s="271">
        <v>72</v>
      </c>
      <c r="K13" s="307">
        <v>295</v>
      </c>
      <c r="L13" s="248">
        <v>277</v>
      </c>
      <c r="M13" s="283">
        <v>116</v>
      </c>
      <c r="N13" s="40"/>
      <c r="O13" s="40"/>
    </row>
    <row r="14" spans="1:15" s="66" customFormat="1" x14ac:dyDescent="0.2">
      <c r="A14" s="67" t="s">
        <v>16</v>
      </c>
      <c r="B14" s="248">
        <v>1472.08</v>
      </c>
      <c r="C14" s="248">
        <v>1082</v>
      </c>
      <c r="D14" s="248">
        <v>344</v>
      </c>
      <c r="E14" s="248">
        <v>791.08</v>
      </c>
      <c r="F14" s="248">
        <v>448</v>
      </c>
      <c r="G14" s="271">
        <v>122</v>
      </c>
      <c r="H14" s="271">
        <v>117</v>
      </c>
      <c r="I14" s="271">
        <v>95</v>
      </c>
      <c r="J14" s="271">
        <v>42</v>
      </c>
      <c r="K14" s="307">
        <v>564</v>
      </c>
      <c r="L14" s="248">
        <v>539</v>
      </c>
      <c r="M14" s="283">
        <v>180</v>
      </c>
      <c r="N14" s="32"/>
      <c r="O14" s="32"/>
    </row>
    <row r="15" spans="1:15" s="66" customFormat="1" x14ac:dyDescent="0.2">
      <c r="A15" s="67" t="s">
        <v>17</v>
      </c>
      <c r="B15" s="248">
        <v>3395.13</v>
      </c>
      <c r="C15" s="248">
        <v>2062</v>
      </c>
      <c r="D15" s="248">
        <v>620</v>
      </c>
      <c r="E15" s="248">
        <v>1889.1299999999999</v>
      </c>
      <c r="F15" s="248">
        <v>867</v>
      </c>
      <c r="G15" s="271">
        <v>87</v>
      </c>
      <c r="H15" s="271">
        <v>320</v>
      </c>
      <c r="I15" s="271">
        <v>252</v>
      </c>
      <c r="J15" s="271">
        <v>122</v>
      </c>
      <c r="K15" s="307">
        <v>1186</v>
      </c>
      <c r="L15" s="248">
        <v>943</v>
      </c>
      <c r="M15" s="283">
        <v>411</v>
      </c>
      <c r="N15" s="32"/>
      <c r="O15" s="32"/>
    </row>
    <row r="16" spans="1:15" s="66" customFormat="1" x14ac:dyDescent="0.2">
      <c r="A16" s="66" t="s">
        <v>18</v>
      </c>
      <c r="B16" s="248">
        <v>5456.04</v>
      </c>
      <c r="C16" s="248">
        <v>3302</v>
      </c>
      <c r="D16" s="248">
        <v>862</v>
      </c>
      <c r="E16" s="248">
        <v>3504.04</v>
      </c>
      <c r="F16" s="248">
        <v>1839</v>
      </c>
      <c r="G16" s="271">
        <v>155</v>
      </c>
      <c r="H16" s="271">
        <v>328</v>
      </c>
      <c r="I16" s="271">
        <v>208</v>
      </c>
      <c r="J16" s="271">
        <v>91</v>
      </c>
      <c r="K16" s="307">
        <v>1624</v>
      </c>
      <c r="L16" s="248">
        <v>1255</v>
      </c>
      <c r="M16" s="283">
        <v>616</v>
      </c>
      <c r="N16" s="32"/>
      <c r="O16" s="32"/>
    </row>
    <row r="17" spans="1:15" customFormat="1" x14ac:dyDescent="0.2">
      <c r="A17" s="67" t="s">
        <v>19</v>
      </c>
      <c r="B17" s="248">
        <v>11527.94</v>
      </c>
      <c r="C17" s="248">
        <v>7733</v>
      </c>
      <c r="D17" s="248">
        <v>3228</v>
      </c>
      <c r="E17" s="248">
        <v>3380.94</v>
      </c>
      <c r="F17" s="248">
        <v>1949</v>
      </c>
      <c r="G17" s="271">
        <v>161</v>
      </c>
      <c r="H17" s="271">
        <v>1750</v>
      </c>
      <c r="I17" s="271">
        <v>977</v>
      </c>
      <c r="J17" s="271">
        <v>642</v>
      </c>
      <c r="K17" s="307">
        <v>6397</v>
      </c>
      <c r="L17" s="248">
        <v>4807</v>
      </c>
      <c r="M17" s="283">
        <v>2425</v>
      </c>
      <c r="N17" s="32"/>
      <c r="O17" s="32"/>
    </row>
    <row r="18" spans="1:15" customFormat="1" x14ac:dyDescent="0.2">
      <c r="A18" s="67" t="s">
        <v>20</v>
      </c>
      <c r="B18" s="248">
        <v>825.79</v>
      </c>
      <c r="C18" s="248">
        <v>427</v>
      </c>
      <c r="D18" s="248">
        <v>81</v>
      </c>
      <c r="E18" s="248">
        <v>654.79</v>
      </c>
      <c r="F18" s="248">
        <v>303</v>
      </c>
      <c r="G18" s="271">
        <v>30</v>
      </c>
      <c r="H18" s="271">
        <v>140</v>
      </c>
      <c r="I18" s="271">
        <v>94</v>
      </c>
      <c r="J18" s="271">
        <v>29</v>
      </c>
      <c r="K18" s="307">
        <v>31</v>
      </c>
      <c r="L18" s="248">
        <v>30</v>
      </c>
      <c r="M18" s="283">
        <v>22</v>
      </c>
      <c r="N18" s="32"/>
      <c r="O18" s="32"/>
    </row>
    <row r="19" spans="1:15" s="66" customFormat="1" x14ac:dyDescent="0.2">
      <c r="A19" s="67" t="s">
        <v>21</v>
      </c>
      <c r="B19" s="248">
        <v>3103.67</v>
      </c>
      <c r="C19" s="248">
        <v>1641</v>
      </c>
      <c r="D19" s="248">
        <v>344</v>
      </c>
      <c r="E19" s="248">
        <v>2230.67</v>
      </c>
      <c r="F19" s="248">
        <v>905</v>
      </c>
      <c r="G19" s="271">
        <v>70</v>
      </c>
      <c r="H19" s="271">
        <v>209</v>
      </c>
      <c r="I19" s="271">
        <v>158</v>
      </c>
      <c r="J19" s="271">
        <v>66</v>
      </c>
      <c r="K19" s="307">
        <v>664</v>
      </c>
      <c r="L19" s="248">
        <v>578</v>
      </c>
      <c r="M19" s="283">
        <v>208</v>
      </c>
      <c r="N19" s="32"/>
      <c r="O19" s="32"/>
    </row>
    <row r="20" spans="1:15" customFormat="1" x14ac:dyDescent="0.2">
      <c r="A20" s="23" t="s">
        <v>161</v>
      </c>
      <c r="B20" s="248">
        <v>13896.55</v>
      </c>
      <c r="C20" s="248">
        <v>9756</v>
      </c>
      <c r="D20" s="248">
        <v>3903</v>
      </c>
      <c r="E20" s="248">
        <v>4858.55</v>
      </c>
      <c r="F20" s="248">
        <v>2863</v>
      </c>
      <c r="G20" s="271">
        <v>418</v>
      </c>
      <c r="H20" s="271">
        <v>2084</v>
      </c>
      <c r="I20" s="271">
        <v>1491</v>
      </c>
      <c r="J20" s="271">
        <v>901</v>
      </c>
      <c r="K20" s="307">
        <v>6954</v>
      </c>
      <c r="L20" s="248">
        <v>5402</v>
      </c>
      <c r="M20" s="283">
        <v>2584</v>
      </c>
      <c r="N20" s="32"/>
      <c r="O20" s="32"/>
    </row>
    <row r="21" spans="1:15" customFormat="1" x14ac:dyDescent="0.2">
      <c r="A21" s="23" t="s">
        <v>22</v>
      </c>
      <c r="B21" s="248">
        <v>2377.08</v>
      </c>
      <c r="C21" s="248">
        <v>1492</v>
      </c>
      <c r="D21" s="248">
        <v>474</v>
      </c>
      <c r="E21" s="245">
        <v>990.08</v>
      </c>
      <c r="F21" s="245">
        <v>399</v>
      </c>
      <c r="G21" s="273">
        <v>29</v>
      </c>
      <c r="H21" s="271">
        <v>313</v>
      </c>
      <c r="I21" s="271">
        <v>232</v>
      </c>
      <c r="J21" s="271">
        <v>87</v>
      </c>
      <c r="K21" s="307">
        <v>1074</v>
      </c>
      <c r="L21" s="248">
        <v>861</v>
      </c>
      <c r="M21" s="283">
        <v>358</v>
      </c>
      <c r="N21" s="32"/>
      <c r="O21" s="32"/>
    </row>
    <row r="22" spans="1:15" customFormat="1" x14ac:dyDescent="0.2">
      <c r="A22" s="23" t="s">
        <v>23</v>
      </c>
      <c r="B22" s="248">
        <v>4178.9799999999996</v>
      </c>
      <c r="C22" s="248">
        <v>2917</v>
      </c>
      <c r="D22" s="248">
        <v>1469</v>
      </c>
      <c r="E22" s="245">
        <v>487.98</v>
      </c>
      <c r="F22" s="245">
        <v>305</v>
      </c>
      <c r="G22" s="273">
        <v>30</v>
      </c>
      <c r="H22" s="271">
        <v>615</v>
      </c>
      <c r="I22" s="271">
        <v>384</v>
      </c>
      <c r="J22" s="271">
        <v>264</v>
      </c>
      <c r="K22" s="307">
        <v>3076</v>
      </c>
      <c r="L22" s="248">
        <v>2228</v>
      </c>
      <c r="M22" s="283">
        <v>1175</v>
      </c>
      <c r="N22" s="32"/>
      <c r="O22" s="32"/>
    </row>
    <row r="23" spans="1:15" customFormat="1" x14ac:dyDescent="0.2">
      <c r="A23" s="23" t="s">
        <v>24</v>
      </c>
      <c r="B23" s="248">
        <v>461.98</v>
      </c>
      <c r="C23" s="248">
        <v>286</v>
      </c>
      <c r="D23" s="248">
        <v>69</v>
      </c>
      <c r="E23" s="245">
        <v>184.98</v>
      </c>
      <c r="F23" s="245">
        <v>69</v>
      </c>
      <c r="G23" s="273">
        <v>2</v>
      </c>
      <c r="H23" s="271">
        <v>94</v>
      </c>
      <c r="I23" s="271">
        <v>71</v>
      </c>
      <c r="J23" s="271">
        <v>21</v>
      </c>
      <c r="K23" s="307">
        <v>183</v>
      </c>
      <c r="L23" s="248">
        <v>146</v>
      </c>
      <c r="M23" s="283">
        <v>46</v>
      </c>
      <c r="N23" s="32"/>
      <c r="O23" s="32"/>
    </row>
    <row r="24" spans="1:15" customFormat="1" x14ac:dyDescent="0.2">
      <c r="A24" s="23" t="s">
        <v>25</v>
      </c>
      <c r="B24" s="311">
        <v>55</v>
      </c>
      <c r="C24" s="392" t="s">
        <v>26</v>
      </c>
      <c r="D24" s="392" t="s">
        <v>26</v>
      </c>
      <c r="E24" s="312" t="s">
        <v>26</v>
      </c>
      <c r="F24" s="312" t="s">
        <v>26</v>
      </c>
      <c r="G24" s="313" t="s">
        <v>26</v>
      </c>
      <c r="H24" s="314">
        <v>15</v>
      </c>
      <c r="I24" s="314" t="s">
        <v>26</v>
      </c>
      <c r="J24" s="314" t="s">
        <v>26</v>
      </c>
      <c r="K24" s="307">
        <v>40</v>
      </c>
      <c r="L24" s="248">
        <v>37</v>
      </c>
      <c r="M24" s="283">
        <v>28</v>
      </c>
      <c r="N24" s="32"/>
      <c r="O24" s="32"/>
    </row>
    <row r="25" spans="1:15" s="39" customFormat="1" x14ac:dyDescent="0.2">
      <c r="A25" s="70" t="s">
        <v>27</v>
      </c>
      <c r="B25" s="302">
        <v>89863.7</v>
      </c>
      <c r="C25" s="302">
        <v>59942</v>
      </c>
      <c r="D25" s="302">
        <v>21340</v>
      </c>
      <c r="E25" s="243">
        <v>38847.699999999997</v>
      </c>
      <c r="F25" s="243">
        <v>22451</v>
      </c>
      <c r="G25" s="243">
        <v>2249</v>
      </c>
      <c r="H25" s="272">
        <v>13061</v>
      </c>
      <c r="I25" s="272">
        <v>8670</v>
      </c>
      <c r="J25" s="272">
        <v>4857</v>
      </c>
      <c r="K25" s="308">
        <v>37955</v>
      </c>
      <c r="L25" s="272">
        <v>28821</v>
      </c>
      <c r="M25" s="286">
        <v>14234</v>
      </c>
      <c r="N25" s="32"/>
      <c r="O25" s="32"/>
    </row>
    <row r="26" spans="1:15" s="39" customFormat="1" x14ac:dyDescent="0.2">
      <c r="A26" s="70"/>
      <c r="B26" s="37"/>
      <c r="C26" s="37"/>
      <c r="D26" s="37"/>
      <c r="E26" s="72"/>
      <c r="F26" s="37"/>
      <c r="G26" s="37"/>
      <c r="H26" s="153"/>
      <c r="I26" s="153"/>
      <c r="J26"/>
      <c r="K26" s="153"/>
      <c r="L26" s="153"/>
      <c r="M26" s="153"/>
      <c r="N26" s="2"/>
      <c r="O26" s="32"/>
    </row>
    <row r="27" spans="1:15" s="39" customFormat="1" x14ac:dyDescent="0.2">
      <c r="A27" s="152" t="s">
        <v>162</v>
      </c>
      <c r="B27" s="72"/>
      <c r="E27" s="72"/>
      <c r="F27" s="72"/>
      <c r="G27" s="72"/>
      <c r="H27" s="72"/>
      <c r="I27" s="72"/>
      <c r="J27" s="72"/>
      <c r="K27" s="72"/>
      <c r="L27" s="72"/>
      <c r="M27" s="72"/>
      <c r="N27" s="32"/>
      <c r="O27" s="32"/>
    </row>
    <row r="28" spans="1:15" customFormat="1" x14ac:dyDescent="0.2">
      <c r="A28" s="31" t="s">
        <v>28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78"/>
      <c r="M28" s="36"/>
      <c r="N28" s="32"/>
      <c r="O28" s="32"/>
    </row>
    <row r="29" spans="1:15" x14ac:dyDescent="0.2">
      <c r="N29" s="32"/>
      <c r="O29" s="32"/>
    </row>
    <row r="30" spans="1:15" customFormat="1" x14ac:dyDescent="0.2">
      <c r="A30" s="31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2"/>
      <c r="O30" s="32"/>
    </row>
    <row r="31" spans="1:15" x14ac:dyDescent="0.2">
      <c r="K31"/>
      <c r="L31"/>
      <c r="M31"/>
      <c r="N31" s="32"/>
      <c r="O31" s="32"/>
    </row>
    <row r="32" spans="1:15" x14ac:dyDescent="0.2">
      <c r="K32"/>
      <c r="L32"/>
      <c r="M32"/>
      <c r="N32" s="32"/>
      <c r="O32" s="32"/>
    </row>
    <row r="33" spans="11:13" x14ac:dyDescent="0.2">
      <c r="K33"/>
      <c r="L33"/>
      <c r="M33"/>
    </row>
    <row r="34" spans="11:13" x14ac:dyDescent="0.2">
      <c r="K34"/>
      <c r="L34"/>
      <c r="M34"/>
    </row>
    <row r="35" spans="11:13" x14ac:dyDescent="0.2">
      <c r="K35"/>
      <c r="L35"/>
      <c r="M35"/>
    </row>
    <row r="36" spans="11:13" x14ac:dyDescent="0.2">
      <c r="K36"/>
      <c r="L36"/>
      <c r="M36"/>
    </row>
    <row r="37" spans="11:13" x14ac:dyDescent="0.2">
      <c r="K37"/>
      <c r="L37"/>
      <c r="M37"/>
    </row>
    <row r="38" spans="11:13" x14ac:dyDescent="0.2">
      <c r="K38"/>
      <c r="L38"/>
      <c r="M38"/>
    </row>
    <row r="39" spans="11:13" x14ac:dyDescent="0.2">
      <c r="K39"/>
      <c r="L39"/>
      <c r="M39"/>
    </row>
    <row r="40" spans="11:13" x14ac:dyDescent="0.2">
      <c r="K40"/>
      <c r="L40"/>
      <c r="M40"/>
    </row>
    <row r="41" spans="11:13" x14ac:dyDescent="0.2">
      <c r="K41"/>
      <c r="L41"/>
      <c r="M41"/>
    </row>
    <row r="42" spans="11:13" x14ac:dyDescent="0.2">
      <c r="K42"/>
      <c r="L42"/>
      <c r="M42"/>
    </row>
    <row r="43" spans="11:13" x14ac:dyDescent="0.2">
      <c r="K43"/>
      <c r="L43"/>
      <c r="M43"/>
    </row>
    <row r="44" spans="11:13" x14ac:dyDescent="0.2">
      <c r="K44"/>
      <c r="L44"/>
      <c r="M44"/>
    </row>
    <row r="45" spans="11:13" x14ac:dyDescent="0.2">
      <c r="K45"/>
      <c r="L45"/>
      <c r="M45"/>
    </row>
    <row r="46" spans="11:13" x14ac:dyDescent="0.2">
      <c r="K46"/>
      <c r="L46"/>
      <c r="M46"/>
    </row>
    <row r="47" spans="11:13" x14ac:dyDescent="0.2">
      <c r="K47"/>
      <c r="L47"/>
      <c r="M47"/>
    </row>
    <row r="48" spans="11:13" x14ac:dyDescent="0.2">
      <c r="K48"/>
      <c r="L48"/>
      <c r="M48"/>
    </row>
    <row r="49" spans="11:13" x14ac:dyDescent="0.2">
      <c r="K49"/>
      <c r="L49"/>
      <c r="M49"/>
    </row>
    <row r="50" spans="11:13" x14ac:dyDescent="0.2">
      <c r="K50"/>
      <c r="L50"/>
      <c r="M50"/>
    </row>
    <row r="51" spans="11:13" x14ac:dyDescent="0.2">
      <c r="K51"/>
      <c r="L51"/>
      <c r="M51"/>
    </row>
    <row r="52" spans="11:13" x14ac:dyDescent="0.2">
      <c r="K52"/>
      <c r="L52"/>
      <c r="M52"/>
    </row>
    <row r="53" spans="11:13" x14ac:dyDescent="0.2">
      <c r="K53"/>
      <c r="L53"/>
      <c r="M53"/>
    </row>
  </sheetData>
  <sortState xmlns:xlrd2="http://schemas.microsoft.com/office/spreadsheetml/2017/richdata2" ref="A7:J14">
    <sortCondition ref="A7:A14"/>
  </sortState>
  <mergeCells count="4">
    <mergeCell ref="K5:M5"/>
    <mergeCell ref="B5:D5"/>
    <mergeCell ref="H5:J5"/>
    <mergeCell ref="E5:G5"/>
  </mergeCells>
  <pageMargins left="0.51181102362204722" right="0.51181102362204722" top="0.51181102362204722" bottom="0.51181102362204722" header="0.51181102362204722" footer="0.51181102362204722"/>
  <pageSetup paperSize="9" scale="8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8"/>
  <sheetViews>
    <sheetView showGridLines="0" workbookViewId="0">
      <selection activeCell="H36" sqref="H36"/>
    </sheetView>
  </sheetViews>
  <sheetFormatPr baseColWidth="10" defaultRowHeight="12.75" x14ac:dyDescent="0.2"/>
  <cols>
    <col min="1" max="1" width="16.5703125" customWidth="1"/>
    <col min="2" max="11" width="11.7109375" customWidth="1"/>
  </cols>
  <sheetData>
    <row r="1" spans="1:11" x14ac:dyDescent="0.2">
      <c r="A1" s="1" t="s">
        <v>181</v>
      </c>
    </row>
    <row r="2" spans="1:11" ht="18" x14ac:dyDescent="0.25">
      <c r="A2" s="4" t="s">
        <v>158</v>
      </c>
    </row>
    <row r="3" spans="1:11" ht="15.75" x14ac:dyDescent="0.25">
      <c r="A3" s="211" t="s">
        <v>173</v>
      </c>
    </row>
    <row r="5" spans="1:11" ht="32.25" customHeight="1" x14ac:dyDescent="0.2">
      <c r="A5" s="73"/>
      <c r="B5" s="382" t="s">
        <v>27</v>
      </c>
      <c r="C5" s="383"/>
      <c r="D5" s="383"/>
      <c r="E5" s="384"/>
      <c r="F5" s="382" t="s">
        <v>114</v>
      </c>
      <c r="G5" s="384"/>
      <c r="H5" s="382" t="s">
        <v>45</v>
      </c>
      <c r="I5" s="384"/>
      <c r="J5" s="380" t="s">
        <v>46</v>
      </c>
      <c r="K5" s="381"/>
    </row>
    <row r="6" spans="1:11" ht="71.25" x14ac:dyDescent="0.2">
      <c r="A6" s="74" t="s">
        <v>44</v>
      </c>
      <c r="B6" s="86" t="s">
        <v>47</v>
      </c>
      <c r="C6" s="86" t="s">
        <v>92</v>
      </c>
      <c r="D6" s="76" t="s">
        <v>88</v>
      </c>
      <c r="E6" s="86" t="s">
        <v>93</v>
      </c>
      <c r="F6" s="75" t="s">
        <v>47</v>
      </c>
      <c r="G6" s="76" t="s">
        <v>88</v>
      </c>
      <c r="H6" s="75" t="s">
        <v>47</v>
      </c>
      <c r="I6" s="76" t="s">
        <v>88</v>
      </c>
      <c r="J6" s="86" t="s">
        <v>47</v>
      </c>
      <c r="K6" s="76" t="s">
        <v>88</v>
      </c>
    </row>
    <row r="7" spans="1:11" x14ac:dyDescent="0.2">
      <c r="A7" s="67" t="s">
        <v>9</v>
      </c>
      <c r="B7" s="248">
        <v>658</v>
      </c>
      <c r="C7" s="248">
        <v>32.482598607888633</v>
      </c>
      <c r="D7" s="248">
        <v>412</v>
      </c>
      <c r="E7" s="248">
        <v>36.108676599474144</v>
      </c>
      <c r="F7" s="249">
        <v>232</v>
      </c>
      <c r="G7" s="271">
        <v>118</v>
      </c>
      <c r="H7" s="249">
        <v>209</v>
      </c>
      <c r="I7" s="271">
        <v>98</v>
      </c>
      <c r="J7" s="248">
        <v>217</v>
      </c>
      <c r="K7" s="283">
        <v>196</v>
      </c>
    </row>
    <row r="8" spans="1:11" x14ac:dyDescent="0.2">
      <c r="A8" s="67" t="s">
        <v>10</v>
      </c>
      <c r="B8" s="248">
        <v>2983</v>
      </c>
      <c r="C8" s="248">
        <v>33.821091753458646</v>
      </c>
      <c r="D8" s="248">
        <v>1971</v>
      </c>
      <c r="E8" s="248">
        <v>31.320514857778488</v>
      </c>
      <c r="F8" s="248">
        <v>1233</v>
      </c>
      <c r="G8" s="271">
        <v>977</v>
      </c>
      <c r="H8" s="248">
        <v>844</v>
      </c>
      <c r="I8" s="271">
        <v>410</v>
      </c>
      <c r="J8" s="248">
        <v>906</v>
      </c>
      <c r="K8" s="283">
        <v>584</v>
      </c>
    </row>
    <row r="9" spans="1:11" x14ac:dyDescent="0.2">
      <c r="A9" s="67" t="s">
        <v>11</v>
      </c>
      <c r="B9" s="248">
        <v>11569</v>
      </c>
      <c r="C9" s="248">
        <v>44.761642031448837</v>
      </c>
      <c r="D9" s="248">
        <v>7996</v>
      </c>
      <c r="E9" s="248">
        <v>41.498858210504466</v>
      </c>
      <c r="F9" s="248">
        <v>2423</v>
      </c>
      <c r="G9" s="271">
        <v>1860</v>
      </c>
      <c r="H9" s="248">
        <v>2147</v>
      </c>
      <c r="I9" s="271">
        <v>1446</v>
      </c>
      <c r="J9" s="248">
        <v>6999</v>
      </c>
      <c r="K9" s="283">
        <v>4690</v>
      </c>
    </row>
    <row r="10" spans="1:11" x14ac:dyDescent="0.2">
      <c r="A10" s="67" t="s">
        <v>12</v>
      </c>
      <c r="B10" s="248">
        <v>543</v>
      </c>
      <c r="C10" s="248">
        <v>50.234055544248527</v>
      </c>
      <c r="D10" s="248">
        <v>364</v>
      </c>
      <c r="E10" s="248">
        <v>51.631205673758863</v>
      </c>
      <c r="F10" s="248">
        <v>69</v>
      </c>
      <c r="G10" s="271">
        <v>41</v>
      </c>
      <c r="H10" s="248">
        <v>87</v>
      </c>
      <c r="I10" s="271">
        <v>50</v>
      </c>
      <c r="J10" s="248">
        <v>387</v>
      </c>
      <c r="K10" s="283">
        <v>273</v>
      </c>
    </row>
    <row r="11" spans="1:11" x14ac:dyDescent="0.2">
      <c r="A11" s="67" t="s">
        <v>13</v>
      </c>
      <c r="B11" s="248">
        <v>446</v>
      </c>
      <c r="C11" s="248">
        <v>30.167136759941293</v>
      </c>
      <c r="D11" s="248">
        <v>321</v>
      </c>
      <c r="E11" s="248">
        <v>39.975093399750932</v>
      </c>
      <c r="F11" s="248">
        <v>127</v>
      </c>
      <c r="G11" s="271">
        <v>81</v>
      </c>
      <c r="H11" s="248">
        <v>91</v>
      </c>
      <c r="I11" s="271">
        <v>55</v>
      </c>
      <c r="J11" s="248">
        <v>228</v>
      </c>
      <c r="K11" s="283">
        <v>185</v>
      </c>
    </row>
    <row r="12" spans="1:11" x14ac:dyDescent="0.2">
      <c r="A12" s="67" t="s">
        <v>14</v>
      </c>
      <c r="B12" s="248">
        <v>794</v>
      </c>
      <c r="C12" s="248">
        <v>29.341118214404492</v>
      </c>
      <c r="D12" s="248">
        <v>529</v>
      </c>
      <c r="E12" s="248">
        <v>28.970427163198249</v>
      </c>
      <c r="F12" s="248">
        <v>356</v>
      </c>
      <c r="G12" s="271">
        <v>258</v>
      </c>
      <c r="H12" s="248">
        <v>100</v>
      </c>
      <c r="I12" s="271">
        <v>45</v>
      </c>
      <c r="J12" s="248">
        <v>338</v>
      </c>
      <c r="K12" s="283">
        <v>226</v>
      </c>
    </row>
    <row r="13" spans="1:11" x14ac:dyDescent="0.2">
      <c r="A13" s="67" t="s">
        <v>15</v>
      </c>
      <c r="B13" s="248">
        <v>596</v>
      </c>
      <c r="C13" s="248">
        <v>25.563051953900729</v>
      </c>
      <c r="D13" s="248">
        <v>385</v>
      </c>
      <c r="E13" s="248">
        <v>27.777777777777779</v>
      </c>
      <c r="F13" s="248">
        <v>327</v>
      </c>
      <c r="G13" s="271">
        <v>180</v>
      </c>
      <c r="H13" s="248">
        <v>144</v>
      </c>
      <c r="I13" s="271">
        <v>86</v>
      </c>
      <c r="J13" s="248">
        <v>125</v>
      </c>
      <c r="K13" s="283">
        <v>119</v>
      </c>
    </row>
    <row r="14" spans="1:11" x14ac:dyDescent="0.2">
      <c r="A14" s="67" t="s">
        <v>16</v>
      </c>
      <c r="B14" s="248">
        <v>546</v>
      </c>
      <c r="C14" s="248">
        <v>37.090375523069405</v>
      </c>
      <c r="D14" s="248">
        <v>450</v>
      </c>
      <c r="E14" s="248">
        <v>41.589648798521253</v>
      </c>
      <c r="F14" s="248">
        <v>188</v>
      </c>
      <c r="G14" s="271">
        <v>113</v>
      </c>
      <c r="H14" s="248">
        <v>61</v>
      </c>
      <c r="I14" s="271">
        <v>48</v>
      </c>
      <c r="J14" s="248">
        <v>297</v>
      </c>
      <c r="K14" s="283">
        <v>289</v>
      </c>
    </row>
    <row r="15" spans="1:11" x14ac:dyDescent="0.2">
      <c r="A15" s="67" t="s">
        <v>17</v>
      </c>
      <c r="B15" s="248">
        <v>1081</v>
      </c>
      <c r="C15" s="248">
        <v>31.839723368471901</v>
      </c>
      <c r="D15" s="248">
        <v>720</v>
      </c>
      <c r="E15" s="248">
        <v>34.917555771096026</v>
      </c>
      <c r="F15" s="248">
        <v>293</v>
      </c>
      <c r="G15" s="271">
        <v>138</v>
      </c>
      <c r="H15" s="248">
        <v>161</v>
      </c>
      <c r="I15" s="271">
        <v>120</v>
      </c>
      <c r="J15" s="248">
        <v>627</v>
      </c>
      <c r="K15" s="283">
        <v>462</v>
      </c>
    </row>
    <row r="16" spans="1:11" x14ac:dyDescent="0.2">
      <c r="A16" s="66" t="s">
        <v>18</v>
      </c>
      <c r="B16" s="248">
        <v>1638</v>
      </c>
      <c r="C16" s="248">
        <v>30.021774033914706</v>
      </c>
      <c r="D16" s="248">
        <v>1113</v>
      </c>
      <c r="E16" s="248">
        <v>33.706844336765599</v>
      </c>
      <c r="F16" s="248">
        <v>558</v>
      </c>
      <c r="G16" s="271">
        <v>361</v>
      </c>
      <c r="H16" s="248">
        <v>175</v>
      </c>
      <c r="I16" s="271">
        <v>97</v>
      </c>
      <c r="J16" s="248">
        <v>905</v>
      </c>
      <c r="K16" s="283">
        <v>655</v>
      </c>
    </row>
    <row r="17" spans="1:11" x14ac:dyDescent="0.2">
      <c r="A17" s="67" t="s">
        <v>19</v>
      </c>
      <c r="B17" s="248">
        <v>5111</v>
      </c>
      <c r="C17" s="248">
        <v>44.335761636510945</v>
      </c>
      <c r="D17" s="248">
        <v>3302</v>
      </c>
      <c r="E17" s="248">
        <v>42.700116384326911</v>
      </c>
      <c r="F17" s="248">
        <v>747</v>
      </c>
      <c r="G17" s="271">
        <v>476</v>
      </c>
      <c r="H17" s="248">
        <v>798</v>
      </c>
      <c r="I17" s="271">
        <v>422</v>
      </c>
      <c r="J17" s="248">
        <v>3566</v>
      </c>
      <c r="K17" s="283">
        <v>2404</v>
      </c>
    </row>
    <row r="18" spans="1:11" x14ac:dyDescent="0.2">
      <c r="A18" s="67" t="s">
        <v>20</v>
      </c>
      <c r="B18" s="248">
        <v>264</v>
      </c>
      <c r="C18" s="248">
        <v>31.969386890129453</v>
      </c>
      <c r="D18" s="248">
        <v>114</v>
      </c>
      <c r="E18" s="248">
        <v>26.697892271662766</v>
      </c>
      <c r="F18" s="248">
        <v>117</v>
      </c>
      <c r="G18" s="271">
        <v>59</v>
      </c>
      <c r="H18" s="248">
        <v>78</v>
      </c>
      <c r="I18" s="271">
        <v>42</v>
      </c>
      <c r="J18" s="248">
        <v>69</v>
      </c>
      <c r="K18" s="283">
        <v>13</v>
      </c>
    </row>
    <row r="19" spans="1:11" x14ac:dyDescent="0.2">
      <c r="A19" s="67" t="s">
        <v>21</v>
      </c>
      <c r="B19" s="248">
        <v>817</v>
      </c>
      <c r="C19" s="248">
        <v>26.32367487522836</v>
      </c>
      <c r="D19" s="248">
        <v>592</v>
      </c>
      <c r="E19" s="248">
        <v>36.075563680682507</v>
      </c>
      <c r="F19" s="248">
        <v>393</v>
      </c>
      <c r="G19" s="271">
        <v>203</v>
      </c>
      <c r="H19" s="248">
        <v>115</v>
      </c>
      <c r="I19" s="271">
        <v>80</v>
      </c>
      <c r="J19" s="248">
        <v>309</v>
      </c>
      <c r="K19" s="283">
        <v>309</v>
      </c>
    </row>
    <row r="20" spans="1:11" x14ac:dyDescent="0.2">
      <c r="A20" s="23" t="s">
        <v>161</v>
      </c>
      <c r="B20" s="248">
        <v>5102</v>
      </c>
      <c r="C20" s="248">
        <v>36.714148475700803</v>
      </c>
      <c r="D20" s="248">
        <v>3492</v>
      </c>
      <c r="E20" s="248">
        <v>35.793357933579337</v>
      </c>
      <c r="F20" s="248">
        <v>811</v>
      </c>
      <c r="G20" s="271">
        <v>514</v>
      </c>
      <c r="H20" s="248">
        <v>851</v>
      </c>
      <c r="I20" s="271">
        <v>542</v>
      </c>
      <c r="J20" s="248">
        <v>3440</v>
      </c>
      <c r="K20" s="283">
        <v>2436</v>
      </c>
    </row>
    <row r="21" spans="1:11" x14ac:dyDescent="0.2">
      <c r="A21" s="68" t="s">
        <v>22</v>
      </c>
      <c r="B21" s="248">
        <v>873</v>
      </c>
      <c r="C21" s="248">
        <v>36.72573072845676</v>
      </c>
      <c r="D21" s="248">
        <v>586</v>
      </c>
      <c r="E21" s="248">
        <v>39.276139410187668</v>
      </c>
      <c r="F21" s="245">
        <v>187</v>
      </c>
      <c r="G21" s="273">
        <v>94</v>
      </c>
      <c r="H21" s="248">
        <v>179</v>
      </c>
      <c r="I21" s="271">
        <v>126</v>
      </c>
      <c r="J21" s="248">
        <v>507</v>
      </c>
      <c r="K21" s="246">
        <v>366</v>
      </c>
    </row>
    <row r="22" spans="1:11" x14ac:dyDescent="0.2">
      <c r="A22" s="68" t="s">
        <v>23</v>
      </c>
      <c r="B22" s="248">
        <v>2091</v>
      </c>
      <c r="C22" s="248">
        <v>50.036133219110887</v>
      </c>
      <c r="D22" s="248">
        <v>1395</v>
      </c>
      <c r="E22" s="248">
        <v>47.823105930750771</v>
      </c>
      <c r="F22" s="245">
        <v>104</v>
      </c>
      <c r="G22" s="273">
        <v>73</v>
      </c>
      <c r="H22" s="248">
        <v>267</v>
      </c>
      <c r="I22" s="271">
        <v>158</v>
      </c>
      <c r="J22" s="248">
        <v>1720</v>
      </c>
      <c r="K22" s="246">
        <v>1164</v>
      </c>
    </row>
    <row r="23" spans="1:11" x14ac:dyDescent="0.2">
      <c r="A23" s="68" t="s">
        <v>24</v>
      </c>
      <c r="B23" s="248">
        <v>191</v>
      </c>
      <c r="C23" s="248">
        <v>41.343781116065628</v>
      </c>
      <c r="D23" s="248">
        <v>136</v>
      </c>
      <c r="E23" s="248">
        <v>47.552447552447553</v>
      </c>
      <c r="F23" s="245">
        <v>10</v>
      </c>
      <c r="G23" s="273">
        <v>3</v>
      </c>
      <c r="H23" s="248">
        <v>61</v>
      </c>
      <c r="I23" s="271">
        <v>46</v>
      </c>
      <c r="J23" s="248">
        <v>120</v>
      </c>
      <c r="K23" s="246">
        <v>87</v>
      </c>
    </row>
    <row r="24" spans="1:11" x14ac:dyDescent="0.2">
      <c r="A24" s="23" t="s">
        <v>25</v>
      </c>
      <c r="B24" s="248">
        <v>20</v>
      </c>
      <c r="C24" s="248">
        <v>36.363636363636367</v>
      </c>
      <c r="D24" s="248">
        <v>20</v>
      </c>
      <c r="E24" s="391" t="s">
        <v>26</v>
      </c>
      <c r="F24" s="250" t="s">
        <v>26</v>
      </c>
      <c r="G24" s="301" t="s">
        <v>26</v>
      </c>
      <c r="H24" s="248">
        <v>4</v>
      </c>
      <c r="I24" s="315" t="s">
        <v>26</v>
      </c>
      <c r="J24" s="248">
        <v>20</v>
      </c>
      <c r="K24" s="246">
        <v>20</v>
      </c>
    </row>
    <row r="25" spans="1:11" x14ac:dyDescent="0.2">
      <c r="A25" s="70" t="s">
        <v>27</v>
      </c>
      <c r="B25" s="243">
        <v>35089</v>
      </c>
      <c r="C25" s="302">
        <v>39.046912156966606</v>
      </c>
      <c r="D25" s="243">
        <v>23557</v>
      </c>
      <c r="E25" s="302">
        <v>39.299656334456643</v>
      </c>
      <c r="F25" s="272">
        <v>7937</v>
      </c>
      <c r="G25" s="272">
        <v>5208</v>
      </c>
      <c r="H25" s="272">
        <v>6372</v>
      </c>
      <c r="I25" s="272">
        <v>3871</v>
      </c>
      <c r="J25" s="272">
        <v>20780</v>
      </c>
      <c r="K25" s="247">
        <v>14478</v>
      </c>
    </row>
    <row r="26" spans="1:11" x14ac:dyDescent="0.2">
      <c r="A26" s="70"/>
      <c r="B26" s="37"/>
      <c r="C26" s="155"/>
      <c r="D26" s="37"/>
      <c r="E26" s="155"/>
      <c r="F26" s="37"/>
      <c r="G26" s="208"/>
      <c r="H26" s="37"/>
      <c r="I26" s="37"/>
      <c r="J26" s="137"/>
      <c r="K26" s="209"/>
    </row>
    <row r="27" spans="1:11" x14ac:dyDescent="0.2">
      <c r="A27" s="152" t="s">
        <v>129</v>
      </c>
      <c r="B27" s="37"/>
      <c r="C27" s="155"/>
      <c r="D27" s="37"/>
      <c r="E27" s="155"/>
      <c r="F27" s="37"/>
      <c r="G27" s="37"/>
      <c r="H27" s="37"/>
      <c r="I27" s="37"/>
      <c r="J27" s="137"/>
      <c r="K27" s="137"/>
    </row>
    <row r="28" spans="1:11" x14ac:dyDescent="0.2">
      <c r="A28" s="31" t="s">
        <v>28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</sheetData>
  <mergeCells count="4">
    <mergeCell ref="F5:G5"/>
    <mergeCell ref="H5:I5"/>
    <mergeCell ref="J5:K5"/>
    <mergeCell ref="B5:E5"/>
  </mergeCells>
  <pageMargins left="0.7" right="0.7" top="0.75" bottom="0.75" header="0.3" footer="0.3"/>
  <pageSetup paperSize="9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8"/>
  <sheetViews>
    <sheetView showGridLines="0" workbookViewId="0">
      <selection activeCell="I33" sqref="I33"/>
    </sheetView>
  </sheetViews>
  <sheetFormatPr baseColWidth="10" defaultRowHeight="12.75" x14ac:dyDescent="0.2"/>
  <cols>
    <col min="1" max="1" width="16.5703125" style="210" customWidth="1"/>
    <col min="2" max="11" width="11.7109375" style="210" customWidth="1"/>
    <col min="12" max="16384" width="11.42578125" style="210"/>
  </cols>
  <sheetData>
    <row r="1" spans="1:11" x14ac:dyDescent="0.2">
      <c r="A1" s="1" t="s">
        <v>181</v>
      </c>
    </row>
    <row r="2" spans="1:11" ht="18" x14ac:dyDescent="0.25">
      <c r="A2" s="4" t="s">
        <v>159</v>
      </c>
    </row>
    <row r="3" spans="1:11" ht="15.75" x14ac:dyDescent="0.25">
      <c r="A3" s="211" t="s">
        <v>172</v>
      </c>
    </row>
    <row r="5" spans="1:11" ht="32.25" customHeight="1" x14ac:dyDescent="0.2">
      <c r="A5" s="73"/>
      <c r="B5" s="382" t="s">
        <v>27</v>
      </c>
      <c r="C5" s="383"/>
      <c r="D5" s="383"/>
      <c r="E5" s="384"/>
      <c r="F5" s="382" t="s">
        <v>114</v>
      </c>
      <c r="G5" s="384"/>
      <c r="H5" s="382" t="s">
        <v>45</v>
      </c>
      <c r="I5" s="384"/>
      <c r="J5" s="380" t="s">
        <v>46</v>
      </c>
      <c r="K5" s="381"/>
    </row>
    <row r="6" spans="1:11" ht="71.25" x14ac:dyDescent="0.2">
      <c r="A6" s="74" t="s">
        <v>44</v>
      </c>
      <c r="B6" s="86" t="s">
        <v>47</v>
      </c>
      <c r="C6" s="86" t="s">
        <v>156</v>
      </c>
      <c r="D6" s="76" t="s">
        <v>88</v>
      </c>
      <c r="E6" s="86" t="s">
        <v>157</v>
      </c>
      <c r="F6" s="75" t="s">
        <v>47</v>
      </c>
      <c r="G6" s="76" t="s">
        <v>88</v>
      </c>
      <c r="H6" s="75" t="s">
        <v>47</v>
      </c>
      <c r="I6" s="76" t="s">
        <v>88</v>
      </c>
      <c r="J6" s="86" t="s">
        <v>47</v>
      </c>
      <c r="K6" s="76" t="s">
        <v>88</v>
      </c>
    </row>
    <row r="7" spans="1:11" x14ac:dyDescent="0.2">
      <c r="A7" s="67" t="s">
        <v>9</v>
      </c>
      <c r="B7" s="248">
        <v>1367.7</v>
      </c>
      <c r="C7" s="248">
        <v>67.517401392111367</v>
      </c>
      <c r="D7" s="248">
        <v>729</v>
      </c>
      <c r="E7" s="248">
        <v>63.891323400525856</v>
      </c>
      <c r="F7" s="249">
        <v>997.7</v>
      </c>
      <c r="G7" s="249">
        <v>451</v>
      </c>
      <c r="H7" s="249">
        <v>181</v>
      </c>
      <c r="I7" s="249">
        <v>107</v>
      </c>
      <c r="J7" s="248">
        <v>189</v>
      </c>
      <c r="K7" s="210">
        <v>171</v>
      </c>
    </row>
    <row r="8" spans="1:11" x14ac:dyDescent="0.2">
      <c r="A8" s="67" t="s">
        <v>10</v>
      </c>
      <c r="B8" s="248">
        <v>5836.94</v>
      </c>
      <c r="C8" s="248">
        <v>66.178908246541368</v>
      </c>
      <c r="D8" s="248">
        <v>4322</v>
      </c>
      <c r="E8" s="248">
        <v>68.679485142221523</v>
      </c>
      <c r="F8" s="248">
        <v>3965.9399999999996</v>
      </c>
      <c r="G8" s="271">
        <v>2945</v>
      </c>
      <c r="H8" s="248">
        <v>1162</v>
      </c>
      <c r="I8" s="271">
        <v>764</v>
      </c>
      <c r="J8" s="248">
        <v>709</v>
      </c>
      <c r="K8" s="210">
        <v>613</v>
      </c>
    </row>
    <row r="9" spans="1:11" x14ac:dyDescent="0.2">
      <c r="A9" s="67" t="s">
        <v>11</v>
      </c>
      <c r="B9" s="248">
        <v>14276.79</v>
      </c>
      <c r="C9" s="248">
        <v>55.238357968551163</v>
      </c>
      <c r="D9" s="248">
        <v>11272</v>
      </c>
      <c r="E9" s="248">
        <v>58.501141789495534</v>
      </c>
      <c r="F9" s="248">
        <v>7207.7900000000009</v>
      </c>
      <c r="G9" s="271">
        <v>5605</v>
      </c>
      <c r="H9" s="248">
        <v>1807</v>
      </c>
      <c r="I9" s="271">
        <v>1421</v>
      </c>
      <c r="J9" s="248">
        <v>5262</v>
      </c>
      <c r="K9" s="210">
        <v>4246</v>
      </c>
    </row>
    <row r="10" spans="1:11" x14ac:dyDescent="0.2">
      <c r="A10" s="67" t="s">
        <v>12</v>
      </c>
      <c r="B10" s="248">
        <v>537.94000000000005</v>
      </c>
      <c r="C10" s="248">
        <v>49.765944455751473</v>
      </c>
      <c r="D10" s="248">
        <v>341</v>
      </c>
      <c r="E10" s="248">
        <v>48.36879432624113</v>
      </c>
      <c r="F10" s="248">
        <v>249.94</v>
      </c>
      <c r="G10" s="271">
        <v>109</v>
      </c>
      <c r="H10" s="248">
        <v>66</v>
      </c>
      <c r="I10" s="271">
        <v>44</v>
      </c>
      <c r="J10" s="248">
        <v>222</v>
      </c>
      <c r="K10" s="210">
        <v>188</v>
      </c>
    </row>
    <row r="11" spans="1:11" x14ac:dyDescent="0.2">
      <c r="A11" s="67" t="s">
        <v>13</v>
      </c>
      <c r="B11" s="248">
        <v>1032.4299999999998</v>
      </c>
      <c r="C11" s="248">
        <v>69.832863240058714</v>
      </c>
      <c r="D11" s="248">
        <v>482</v>
      </c>
      <c r="E11" s="248">
        <v>60.024906600249061</v>
      </c>
      <c r="F11" s="248">
        <v>714.43</v>
      </c>
      <c r="G11" s="271">
        <v>237</v>
      </c>
      <c r="H11" s="248">
        <v>91</v>
      </c>
      <c r="I11" s="271">
        <v>62</v>
      </c>
      <c r="J11" s="248">
        <v>227</v>
      </c>
      <c r="K11" s="210">
        <v>183</v>
      </c>
    </row>
    <row r="12" spans="1:11" x14ac:dyDescent="0.2">
      <c r="A12" s="67" t="s">
        <v>14</v>
      </c>
      <c r="B12" s="248">
        <v>1912.1</v>
      </c>
      <c r="C12" s="248">
        <v>70.658881785595511</v>
      </c>
      <c r="D12" s="248">
        <v>1297</v>
      </c>
      <c r="E12" s="248">
        <v>71.029572836801762</v>
      </c>
      <c r="F12" s="248">
        <v>1680.1</v>
      </c>
      <c r="G12" s="271">
        <v>1093</v>
      </c>
      <c r="H12" s="248">
        <v>49</v>
      </c>
      <c r="I12" s="271">
        <v>41</v>
      </c>
      <c r="J12" s="248">
        <v>183</v>
      </c>
      <c r="K12" s="210">
        <v>163</v>
      </c>
    </row>
    <row r="13" spans="1:11" x14ac:dyDescent="0.2">
      <c r="A13" s="67" t="s">
        <v>15</v>
      </c>
      <c r="B13" s="248">
        <v>1736.49</v>
      </c>
      <c r="C13" s="248">
        <v>74.479839072867577</v>
      </c>
      <c r="D13" s="248">
        <v>1001</v>
      </c>
      <c r="E13" s="248">
        <v>72.222222222222214</v>
      </c>
      <c r="F13" s="248">
        <v>1467.49</v>
      </c>
      <c r="G13" s="271">
        <v>764</v>
      </c>
      <c r="H13" s="248">
        <v>99</v>
      </c>
      <c r="I13" s="271">
        <v>79</v>
      </c>
      <c r="J13" s="248">
        <v>170</v>
      </c>
      <c r="K13" s="210">
        <v>158</v>
      </c>
    </row>
    <row r="14" spans="1:11" x14ac:dyDescent="0.2">
      <c r="A14" s="67" t="s">
        <v>16</v>
      </c>
      <c r="B14" s="248">
        <v>926.08</v>
      </c>
      <c r="C14" s="248">
        <v>62.909624476930603</v>
      </c>
      <c r="D14" s="248">
        <v>632</v>
      </c>
      <c r="E14" s="248">
        <v>58.41035120147874</v>
      </c>
      <c r="F14" s="248">
        <v>603.08000000000004</v>
      </c>
      <c r="G14" s="271">
        <v>335</v>
      </c>
      <c r="H14" s="248">
        <v>56</v>
      </c>
      <c r="I14" s="271">
        <v>47</v>
      </c>
      <c r="J14" s="248">
        <v>267</v>
      </c>
      <c r="K14" s="210">
        <v>250</v>
      </c>
    </row>
    <row r="15" spans="1:11" x14ac:dyDescent="0.2">
      <c r="A15" s="67" t="s">
        <v>17</v>
      </c>
      <c r="B15" s="248">
        <v>2314.13</v>
      </c>
      <c r="C15" s="248">
        <v>68.160276631528106</v>
      </c>
      <c r="D15" s="248">
        <v>1342</v>
      </c>
      <c r="E15" s="248">
        <v>65.082444228903981</v>
      </c>
      <c r="F15" s="248">
        <v>1596.1299999999999</v>
      </c>
      <c r="G15" s="271">
        <v>729</v>
      </c>
      <c r="H15" s="248">
        <v>159</v>
      </c>
      <c r="I15" s="271">
        <v>132</v>
      </c>
      <c r="J15" s="248">
        <v>559</v>
      </c>
      <c r="K15" s="283">
        <v>481</v>
      </c>
    </row>
    <row r="16" spans="1:11" x14ac:dyDescent="0.2">
      <c r="A16" s="175" t="s">
        <v>18</v>
      </c>
      <c r="B16" s="248">
        <v>3818.04</v>
      </c>
      <c r="C16" s="248">
        <v>69.97822596608529</v>
      </c>
      <c r="D16" s="248">
        <v>2189</v>
      </c>
      <c r="E16" s="248">
        <v>66.293155663234401</v>
      </c>
      <c r="F16" s="248">
        <v>2946.04</v>
      </c>
      <c r="G16" s="271">
        <v>1478</v>
      </c>
      <c r="H16" s="248">
        <v>153</v>
      </c>
      <c r="I16" s="271">
        <v>111</v>
      </c>
      <c r="J16" s="248">
        <v>719</v>
      </c>
      <c r="K16" s="210">
        <v>600</v>
      </c>
    </row>
    <row r="17" spans="1:11" x14ac:dyDescent="0.2">
      <c r="A17" s="67" t="s">
        <v>19</v>
      </c>
      <c r="B17" s="248">
        <v>6416.9400000000005</v>
      </c>
      <c r="C17" s="248">
        <v>55.664238363489062</v>
      </c>
      <c r="D17" s="248">
        <v>4431</v>
      </c>
      <c r="E17" s="248">
        <v>57.299883615673089</v>
      </c>
      <c r="F17" s="248">
        <v>2633.94</v>
      </c>
      <c r="G17" s="271">
        <v>1473</v>
      </c>
      <c r="H17" s="248">
        <v>952</v>
      </c>
      <c r="I17" s="271">
        <v>555</v>
      </c>
      <c r="J17" s="248">
        <v>2831</v>
      </c>
      <c r="K17" s="210">
        <v>2403</v>
      </c>
    </row>
    <row r="18" spans="1:11" x14ac:dyDescent="0.2">
      <c r="A18" s="67" t="s">
        <v>20</v>
      </c>
      <c r="B18" s="248">
        <v>617.79</v>
      </c>
      <c r="C18" s="248">
        <v>74.811998207776796</v>
      </c>
      <c r="D18" s="248">
        <v>313</v>
      </c>
      <c r="E18" s="248">
        <v>73.302107728337234</v>
      </c>
      <c r="F18" s="248">
        <v>537.79</v>
      </c>
      <c r="G18" s="271">
        <v>244</v>
      </c>
      <c r="H18" s="248">
        <v>62</v>
      </c>
      <c r="I18" s="271">
        <v>52</v>
      </c>
      <c r="J18" s="248">
        <v>18</v>
      </c>
      <c r="K18" s="210">
        <v>17</v>
      </c>
    </row>
    <row r="19" spans="1:11" x14ac:dyDescent="0.2">
      <c r="A19" s="67" t="s">
        <v>21</v>
      </c>
      <c r="B19" s="248">
        <v>2230.67</v>
      </c>
      <c r="C19" s="248">
        <v>71.872009588648282</v>
      </c>
      <c r="D19" s="248">
        <v>1049</v>
      </c>
      <c r="E19" s="248">
        <v>63.924436319317493</v>
      </c>
      <c r="F19" s="248">
        <v>1837.67</v>
      </c>
      <c r="G19" s="271">
        <v>702</v>
      </c>
      <c r="H19" s="248">
        <v>94</v>
      </c>
      <c r="I19" s="271">
        <v>78</v>
      </c>
      <c r="J19" s="248">
        <v>299</v>
      </c>
      <c r="K19" s="210">
        <v>269</v>
      </c>
    </row>
    <row r="20" spans="1:11" x14ac:dyDescent="0.2">
      <c r="A20" s="23" t="s">
        <v>161</v>
      </c>
      <c r="B20" s="248">
        <v>8794.5499999999993</v>
      </c>
      <c r="C20" s="248">
        <v>63.285851524299197</v>
      </c>
      <c r="D20" s="248">
        <v>6264</v>
      </c>
      <c r="E20" s="248">
        <v>64.206642066420656</v>
      </c>
      <c r="F20" s="248">
        <v>4047.55</v>
      </c>
      <c r="G20" s="271">
        <v>2349</v>
      </c>
      <c r="H20" s="248">
        <v>1233</v>
      </c>
      <c r="I20" s="271">
        <v>949</v>
      </c>
      <c r="J20" s="248">
        <v>3514</v>
      </c>
      <c r="K20" s="283">
        <v>2966</v>
      </c>
    </row>
    <row r="21" spans="1:11" x14ac:dyDescent="0.2">
      <c r="A21" s="68" t="s">
        <v>22</v>
      </c>
      <c r="B21" s="248">
        <v>1503.08</v>
      </c>
      <c r="C21" s="248">
        <v>63.232200851464825</v>
      </c>
      <c r="D21" s="248">
        <v>906</v>
      </c>
      <c r="E21" s="248">
        <v>60.723860589812325</v>
      </c>
      <c r="F21" s="245">
        <v>803.08</v>
      </c>
      <c r="G21" s="273">
        <v>305</v>
      </c>
      <c r="H21" s="248">
        <v>133</v>
      </c>
      <c r="I21" s="271">
        <v>106</v>
      </c>
      <c r="J21" s="248">
        <v>567</v>
      </c>
      <c r="K21" s="210">
        <v>495</v>
      </c>
    </row>
    <row r="22" spans="1:11" x14ac:dyDescent="0.2">
      <c r="A22" s="68" t="s">
        <v>23</v>
      </c>
      <c r="B22" s="248">
        <v>2087.98</v>
      </c>
      <c r="C22" s="248">
        <v>49.96386678088912</v>
      </c>
      <c r="D22" s="248">
        <v>1522</v>
      </c>
      <c r="E22" s="248">
        <v>52.176894069249222</v>
      </c>
      <c r="F22" s="245">
        <v>383.98</v>
      </c>
      <c r="G22" s="273">
        <v>232</v>
      </c>
      <c r="H22" s="248">
        <v>348</v>
      </c>
      <c r="I22" s="271">
        <v>226</v>
      </c>
      <c r="J22" s="248">
        <v>1356</v>
      </c>
      <c r="K22" s="210">
        <v>1064</v>
      </c>
    </row>
    <row r="23" spans="1:11" x14ac:dyDescent="0.2">
      <c r="A23" s="68" t="s">
        <v>24</v>
      </c>
      <c r="B23" s="248">
        <v>270.98</v>
      </c>
      <c r="C23" s="248">
        <v>58.656218883934372</v>
      </c>
      <c r="D23" s="248">
        <v>150</v>
      </c>
      <c r="E23" s="248">
        <v>52.447552447552447</v>
      </c>
      <c r="F23" s="245">
        <v>174.98</v>
      </c>
      <c r="G23" s="273">
        <v>66</v>
      </c>
      <c r="H23" s="248">
        <v>33</v>
      </c>
      <c r="I23" s="271">
        <v>25</v>
      </c>
      <c r="J23" s="248">
        <v>63</v>
      </c>
      <c r="K23" s="210">
        <v>59</v>
      </c>
    </row>
    <row r="24" spans="1:11" x14ac:dyDescent="0.2">
      <c r="A24" s="23" t="s">
        <v>25</v>
      </c>
      <c r="B24" s="248">
        <v>30</v>
      </c>
      <c r="C24" s="248">
        <v>54.54545454545454</v>
      </c>
      <c r="D24" s="248">
        <v>17</v>
      </c>
      <c r="E24" s="391" t="s">
        <v>26</v>
      </c>
      <c r="F24" s="250" t="s">
        <v>26</v>
      </c>
      <c r="G24" s="301" t="s">
        <v>26</v>
      </c>
      <c r="H24" s="248">
        <v>10</v>
      </c>
      <c r="I24" s="315"/>
      <c r="J24" s="248">
        <v>20</v>
      </c>
      <c r="K24" s="210">
        <v>17</v>
      </c>
    </row>
    <row r="25" spans="1:11" x14ac:dyDescent="0.2">
      <c r="A25" s="70" t="s">
        <v>27</v>
      </c>
      <c r="B25" s="302">
        <v>54773.7</v>
      </c>
      <c r="C25" s="302">
        <v>60.951975046653985</v>
      </c>
      <c r="D25" s="243">
        <v>36385</v>
      </c>
      <c r="E25" s="302">
        <v>60.700343665543357</v>
      </c>
      <c r="F25" s="272">
        <v>30910.699999999997</v>
      </c>
      <c r="G25" s="272">
        <v>17243</v>
      </c>
      <c r="H25" s="272">
        <v>6688</v>
      </c>
      <c r="I25" s="272">
        <v>4799</v>
      </c>
      <c r="J25" s="272">
        <v>17175</v>
      </c>
      <c r="K25" s="284">
        <v>14343</v>
      </c>
    </row>
    <row r="26" spans="1:11" x14ac:dyDescent="0.2">
      <c r="A26" s="70"/>
      <c r="B26" s="208"/>
      <c r="C26" s="155"/>
      <c r="D26" s="208"/>
      <c r="E26" s="155"/>
      <c r="F26" s="208"/>
      <c r="G26" s="208"/>
      <c r="H26" s="208"/>
      <c r="I26" s="208"/>
      <c r="J26" s="209"/>
      <c r="K26" s="209"/>
    </row>
    <row r="27" spans="1:11" x14ac:dyDescent="0.2">
      <c r="A27" s="152" t="s">
        <v>129</v>
      </c>
      <c r="B27" s="208"/>
      <c r="C27" s="155"/>
      <c r="D27" s="208"/>
      <c r="E27" s="155"/>
      <c r="F27" s="208"/>
      <c r="G27" s="208"/>
      <c r="H27" s="208"/>
      <c r="I27" s="208"/>
      <c r="J27" s="209"/>
      <c r="K27" s="209"/>
    </row>
    <row r="28" spans="1:11" x14ac:dyDescent="0.2">
      <c r="A28" s="31" t="s">
        <v>28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</row>
  </sheetData>
  <mergeCells count="4">
    <mergeCell ref="B5:E5"/>
    <mergeCell ref="F5:G5"/>
    <mergeCell ref="H5:I5"/>
    <mergeCell ref="J5:K5"/>
  </mergeCells>
  <pageMargins left="0.7" right="0.7" top="0.75" bottom="0.75" header="0.3" footer="0.3"/>
  <pageSetup paperSize="9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16"/>
  <sheetViews>
    <sheetView showGridLines="0" zoomScaleNormal="100" workbookViewId="0">
      <selection activeCell="G29" sqref="G29"/>
    </sheetView>
  </sheetViews>
  <sheetFormatPr baseColWidth="10" defaultColWidth="11.42578125" defaultRowHeight="12.75" x14ac:dyDescent="0.2"/>
  <cols>
    <col min="1" max="1" width="21.140625" style="51" customWidth="1"/>
    <col min="2" max="7" width="12.85546875" style="52" customWidth="1"/>
    <col min="8" max="8" width="12.85546875" style="51" customWidth="1"/>
    <col min="9" max="9" width="13" style="51" customWidth="1"/>
    <col min="10" max="16384" width="11.42578125" style="51"/>
  </cols>
  <sheetData>
    <row r="1" spans="1:9" x14ac:dyDescent="0.2">
      <c r="A1" s="1" t="s">
        <v>181</v>
      </c>
      <c r="B1" s="287"/>
      <c r="C1" s="287"/>
      <c r="D1" s="287"/>
      <c r="E1" s="287"/>
      <c r="F1" s="287"/>
      <c r="G1" s="287"/>
      <c r="H1" s="116"/>
    </row>
    <row r="2" spans="1:9" s="54" customFormat="1" ht="18" x14ac:dyDescent="0.25">
      <c r="A2" s="53" t="s">
        <v>109</v>
      </c>
      <c r="B2" s="55"/>
      <c r="C2" s="55"/>
      <c r="D2" s="55"/>
      <c r="E2" s="55"/>
      <c r="F2" s="55"/>
      <c r="G2" s="55"/>
    </row>
    <row r="3" spans="1:9" s="57" customFormat="1" ht="15.75" x14ac:dyDescent="0.25">
      <c r="A3" s="56" t="s">
        <v>175</v>
      </c>
      <c r="B3" s="58"/>
      <c r="C3" s="58"/>
      <c r="D3" s="58"/>
      <c r="E3" s="58"/>
      <c r="F3" s="58"/>
      <c r="G3" s="58"/>
    </row>
    <row r="4" spans="1:9" s="57" customFormat="1" ht="15.75" x14ac:dyDescent="0.25">
      <c r="A4" s="56"/>
      <c r="B4" s="58"/>
      <c r="C4" s="58"/>
      <c r="D4" s="58"/>
      <c r="E4" s="58"/>
      <c r="F4" s="58"/>
      <c r="G4" s="58"/>
    </row>
    <row r="5" spans="1:9" s="59" customFormat="1" ht="78" x14ac:dyDescent="0.2">
      <c r="A5" s="99" t="s">
        <v>8</v>
      </c>
      <c r="B5" s="100" t="s">
        <v>131</v>
      </c>
      <c r="C5" s="100" t="s">
        <v>132</v>
      </c>
      <c r="D5" s="100" t="s">
        <v>144</v>
      </c>
      <c r="E5" s="100" t="s">
        <v>145</v>
      </c>
      <c r="F5" s="100" t="s">
        <v>146</v>
      </c>
      <c r="G5" s="101" t="s">
        <v>133</v>
      </c>
      <c r="H5" s="102" t="s">
        <v>155</v>
      </c>
      <c r="I5" s="102" t="s">
        <v>154</v>
      </c>
    </row>
    <row r="6" spans="1:9" s="60" customFormat="1" ht="14.25" x14ac:dyDescent="0.2">
      <c r="A6" s="103" t="s">
        <v>95</v>
      </c>
      <c r="B6" s="104">
        <v>35408.1</v>
      </c>
      <c r="C6" s="117">
        <v>7710.4</v>
      </c>
      <c r="D6" s="117">
        <v>38847.699999999997</v>
      </c>
      <c r="E6" s="117">
        <v>22177.7</v>
      </c>
      <c r="F6" s="117">
        <v>15321.9</v>
      </c>
      <c r="G6" s="105">
        <v>20</v>
      </c>
      <c r="H6" s="331">
        <v>43.742271186985079</v>
      </c>
      <c r="I6" s="330">
        <v>29.854065185781828</v>
      </c>
    </row>
    <row r="7" spans="1:9" s="60" customFormat="1" x14ac:dyDescent="0.2">
      <c r="A7" s="106"/>
      <c r="B7" s="107"/>
      <c r="C7" s="107"/>
      <c r="D7" s="107"/>
      <c r="E7" s="107"/>
      <c r="F7" s="107"/>
      <c r="G7" s="107"/>
      <c r="H7" s="278"/>
      <c r="I7" s="108"/>
    </row>
    <row r="8" spans="1:9" s="61" customFormat="1" x14ac:dyDescent="0.2">
      <c r="A8" s="109" t="s">
        <v>9</v>
      </c>
      <c r="B8" s="110">
        <v>871.58</v>
      </c>
      <c r="C8" s="111">
        <v>116.06</v>
      </c>
      <c r="D8" s="111">
        <v>1229.7</v>
      </c>
      <c r="E8" s="111">
        <v>668.34</v>
      </c>
      <c r="F8" s="111">
        <v>351.95</v>
      </c>
      <c r="G8" s="111">
        <v>15</v>
      </c>
      <c r="H8" s="280">
        <v>26.491596000121579</v>
      </c>
      <c r="I8" s="119">
        <v>17.294307163915992</v>
      </c>
    </row>
    <row r="9" spans="1:9" s="61" customFormat="1" x14ac:dyDescent="0.2">
      <c r="A9" s="109" t="s">
        <v>10</v>
      </c>
      <c r="B9" s="110">
        <v>6063.56</v>
      </c>
      <c r="C9" s="111">
        <v>840.45</v>
      </c>
      <c r="D9" s="111">
        <v>5198.9399999999996</v>
      </c>
      <c r="E9" s="111">
        <v>3380.84</v>
      </c>
      <c r="F9" s="111">
        <v>2743.76</v>
      </c>
      <c r="G9" s="111">
        <v>20</v>
      </c>
      <c r="H9" s="280">
        <v>63.092834994693369</v>
      </c>
      <c r="I9" s="119">
        <v>40.809106611449863</v>
      </c>
    </row>
    <row r="10" spans="1:9" s="61" customFormat="1" x14ac:dyDescent="0.2">
      <c r="A10" s="109" t="s">
        <v>11</v>
      </c>
      <c r="B10" s="110">
        <v>8538.3700000000008</v>
      </c>
      <c r="C10" s="111">
        <v>2437.0700000000002</v>
      </c>
      <c r="D10" s="111">
        <v>9630.7900000000009</v>
      </c>
      <c r="E10" s="111">
        <v>5649.3</v>
      </c>
      <c r="F10" s="111">
        <v>4514.54</v>
      </c>
      <c r="G10" s="111">
        <v>25</v>
      </c>
      <c r="H10" s="280">
        <v>49.843262018038004</v>
      </c>
      <c r="I10" s="119">
        <v>43.577245264294675</v>
      </c>
    </row>
    <row r="11" spans="1:9" s="61" customFormat="1" x14ac:dyDescent="0.2">
      <c r="A11" s="109" t="s">
        <v>12</v>
      </c>
      <c r="B11" s="110">
        <v>194.78</v>
      </c>
      <c r="C11" s="111">
        <v>41.82</v>
      </c>
      <c r="D11" s="111">
        <v>318.94</v>
      </c>
      <c r="E11" s="111">
        <v>150.24</v>
      </c>
      <c r="F11" s="111">
        <v>97.77</v>
      </c>
      <c r="G11" s="111">
        <v>11</v>
      </c>
      <c r="H11" s="280">
        <v>10.17073043387459</v>
      </c>
      <c r="I11" s="119">
        <v>7.8316712786508642</v>
      </c>
    </row>
    <row r="12" spans="1:9" s="61" customFormat="1" x14ac:dyDescent="0.2">
      <c r="A12" s="109" t="s">
        <v>13</v>
      </c>
      <c r="B12" s="110">
        <v>576.16999999999996</v>
      </c>
      <c r="C12" s="111">
        <v>52.02</v>
      </c>
      <c r="D12" s="111">
        <v>841.43</v>
      </c>
      <c r="E12" s="111">
        <v>482.62</v>
      </c>
      <c r="F12" s="111">
        <v>214.8</v>
      </c>
      <c r="G12" s="111">
        <v>21</v>
      </c>
      <c r="H12" s="280">
        <v>27.853241165949633</v>
      </c>
      <c r="I12" s="119">
        <v>15.371972736501185</v>
      </c>
    </row>
    <row r="13" spans="1:9" s="61" customFormat="1" x14ac:dyDescent="0.2">
      <c r="A13" s="109" t="s">
        <v>14</v>
      </c>
      <c r="B13" s="110">
        <v>2147.17</v>
      </c>
      <c r="C13" s="111">
        <v>196.71</v>
      </c>
      <c r="D13" s="111">
        <v>2036.1</v>
      </c>
      <c r="E13" s="111">
        <v>1180.8900000000001</v>
      </c>
      <c r="F13" s="111">
        <v>776.96</v>
      </c>
      <c r="G13" s="111">
        <v>15</v>
      </c>
      <c r="H13" s="280">
        <v>57.186992302980258</v>
      </c>
      <c r="I13" s="119">
        <v>35.981569765893418</v>
      </c>
    </row>
    <row r="14" spans="1:9" s="61" customFormat="1" x14ac:dyDescent="0.2">
      <c r="A14" s="109" t="s">
        <v>15</v>
      </c>
      <c r="B14" s="110">
        <v>2014.24</v>
      </c>
      <c r="C14" s="111">
        <v>407.11</v>
      </c>
      <c r="D14" s="111">
        <v>1794.49</v>
      </c>
      <c r="E14" s="111">
        <v>1088.46</v>
      </c>
      <c r="F14" s="111">
        <v>640.09</v>
      </c>
      <c r="G14" s="111">
        <v>22</v>
      </c>
      <c r="H14" s="280">
        <v>65.114925807390179</v>
      </c>
      <c r="I14" s="119">
        <v>30.517570232437851</v>
      </c>
    </row>
    <row r="15" spans="1:9" s="61" customFormat="1" x14ac:dyDescent="0.2">
      <c r="A15" s="109" t="s">
        <v>16</v>
      </c>
      <c r="B15" s="110">
        <v>953.88</v>
      </c>
      <c r="C15" s="111">
        <v>397.15</v>
      </c>
      <c r="D15" s="111">
        <v>791.08</v>
      </c>
      <c r="E15" s="111">
        <v>478.8</v>
      </c>
      <c r="F15" s="111">
        <v>294.55</v>
      </c>
      <c r="G15" s="111">
        <v>16</v>
      </c>
      <c r="H15" s="280">
        <v>49.604784191367656</v>
      </c>
      <c r="I15" s="119">
        <v>23.296931877275092</v>
      </c>
    </row>
    <row r="16" spans="1:9" s="61" customFormat="1" x14ac:dyDescent="0.2">
      <c r="A16" s="109" t="s">
        <v>31</v>
      </c>
      <c r="B16" s="110">
        <v>304.17</v>
      </c>
      <c r="C16" s="111">
        <v>47.98</v>
      </c>
      <c r="D16" s="111">
        <v>562.04999999999995</v>
      </c>
      <c r="E16" s="111">
        <v>223.16</v>
      </c>
      <c r="F16" s="111">
        <v>112.39</v>
      </c>
      <c r="G16" s="111">
        <v>27</v>
      </c>
      <c r="H16" s="280">
        <v>26.717020902863165</v>
      </c>
      <c r="I16" s="119">
        <v>21.341998946074128</v>
      </c>
    </row>
    <row r="17" spans="1:9" s="61" customFormat="1" x14ac:dyDescent="0.2">
      <c r="A17" s="109" t="s">
        <v>32</v>
      </c>
      <c r="B17" s="110">
        <v>774.53</v>
      </c>
      <c r="C17" s="111">
        <v>139.31</v>
      </c>
      <c r="D17" s="111">
        <v>1327.08</v>
      </c>
      <c r="E17" s="111">
        <v>534.67999999999995</v>
      </c>
      <c r="F17" s="111">
        <v>317.74</v>
      </c>
      <c r="G17" s="111">
        <v>20</v>
      </c>
      <c r="H17" s="280">
        <v>29.893087344166123</v>
      </c>
      <c r="I17" s="119">
        <v>24.084295032614151</v>
      </c>
    </row>
    <row r="18" spans="1:9" s="61" customFormat="1" x14ac:dyDescent="0.2">
      <c r="A18" s="109" t="s">
        <v>18</v>
      </c>
      <c r="B18" s="110">
        <v>3197.38</v>
      </c>
      <c r="C18" s="111">
        <v>1123.81</v>
      </c>
      <c r="D18" s="111">
        <v>3504.04</v>
      </c>
      <c r="E18" s="111">
        <v>1891</v>
      </c>
      <c r="F18" s="111">
        <v>1128.3699999999999</v>
      </c>
      <c r="G18" s="111">
        <v>22</v>
      </c>
      <c r="H18" s="280">
        <v>30.50139275766017</v>
      </c>
      <c r="I18" s="119">
        <v>17.543022856488726</v>
      </c>
    </row>
    <row r="19" spans="1:9" s="61" customFormat="1" x14ac:dyDescent="0.2">
      <c r="A19" s="109" t="s">
        <v>19</v>
      </c>
      <c r="B19" s="110">
        <v>2995.11</v>
      </c>
      <c r="C19" s="111">
        <v>315.74</v>
      </c>
      <c r="D19" s="111">
        <v>3380.94</v>
      </c>
      <c r="E19" s="111">
        <v>1832.56</v>
      </c>
      <c r="F19" s="111">
        <v>1230.8699999999999</v>
      </c>
      <c r="G19" s="111">
        <v>22</v>
      </c>
      <c r="H19" s="280">
        <v>34.948658109684949</v>
      </c>
      <c r="I19" s="119">
        <v>22.742123687281214</v>
      </c>
    </row>
    <row r="20" spans="1:9" s="61" customFormat="1" x14ac:dyDescent="0.2">
      <c r="A20" s="109" t="s">
        <v>20</v>
      </c>
      <c r="B20" s="110">
        <v>538.64</v>
      </c>
      <c r="C20" s="111">
        <v>88.8</v>
      </c>
      <c r="D20" s="111">
        <v>654.79</v>
      </c>
      <c r="E20" s="111">
        <v>320.52</v>
      </c>
      <c r="F20" s="111">
        <v>177.89</v>
      </c>
      <c r="G20" s="111">
        <v>19</v>
      </c>
      <c r="H20" s="280">
        <v>30.998561151079141</v>
      </c>
      <c r="I20" s="119">
        <v>17.438848920863308</v>
      </c>
    </row>
    <row r="21" spans="1:9" s="61" customFormat="1" x14ac:dyDescent="0.2">
      <c r="A21" s="109" t="s">
        <v>21</v>
      </c>
      <c r="B21" s="110">
        <v>1441.83</v>
      </c>
      <c r="C21" s="111">
        <v>210.06</v>
      </c>
      <c r="D21" s="111">
        <v>2230.67</v>
      </c>
      <c r="E21" s="111">
        <v>1006.92</v>
      </c>
      <c r="F21" s="111">
        <v>485.25</v>
      </c>
      <c r="G21" s="111">
        <v>26</v>
      </c>
      <c r="H21" s="280">
        <v>33.241878588061702</v>
      </c>
      <c r="I21" s="119">
        <v>20.865515412814421</v>
      </c>
    </row>
    <row r="22" spans="1:9" s="61" customFormat="1" x14ac:dyDescent="0.2">
      <c r="A22" s="109" t="s">
        <v>161</v>
      </c>
      <c r="B22" s="110">
        <v>4234.8100000000004</v>
      </c>
      <c r="C22" s="111">
        <v>1316.83</v>
      </c>
      <c r="D22" s="111">
        <v>4858.55</v>
      </c>
      <c r="E22" s="111">
        <v>2810.74</v>
      </c>
      <c r="F22" s="111">
        <v>1917.81</v>
      </c>
      <c r="G22" s="111">
        <v>24</v>
      </c>
      <c r="H22" s="280">
        <v>66.399071780237705</v>
      </c>
      <c r="I22" s="119">
        <v>44.890087490984349</v>
      </c>
    </row>
    <row r="23" spans="1:9" s="61" customFormat="1" x14ac:dyDescent="0.2">
      <c r="A23" s="109" t="s">
        <v>22</v>
      </c>
      <c r="B23" s="110">
        <v>568.47</v>
      </c>
      <c r="C23" s="111">
        <v>74.459999999999994</v>
      </c>
      <c r="D23" s="111">
        <v>990.08</v>
      </c>
      <c r="E23" s="111">
        <v>436.35</v>
      </c>
      <c r="F23" s="111">
        <v>215.59</v>
      </c>
      <c r="G23" s="111">
        <v>15</v>
      </c>
      <c r="H23" s="280">
        <v>18.577824254109345</v>
      </c>
      <c r="I23" s="119">
        <v>13.038789582039803</v>
      </c>
    </row>
    <row r="24" spans="1:9" s="61" customFormat="1" x14ac:dyDescent="0.2">
      <c r="A24" s="109" t="s">
        <v>23</v>
      </c>
      <c r="B24" s="110">
        <v>422.83</v>
      </c>
      <c r="C24" s="111">
        <v>45.67</v>
      </c>
      <c r="D24" s="111">
        <v>487.98</v>
      </c>
      <c r="E24" s="111">
        <v>306.83</v>
      </c>
      <c r="F24" s="111">
        <v>224.06</v>
      </c>
      <c r="G24" s="111">
        <v>12</v>
      </c>
      <c r="H24" s="280">
        <v>22.952065577330224</v>
      </c>
      <c r="I24" s="119">
        <v>16.557190163400467</v>
      </c>
    </row>
    <row r="25" spans="1:9" s="61" customFormat="1" x14ac:dyDescent="0.2">
      <c r="A25" s="109" t="s">
        <v>24</v>
      </c>
      <c r="B25" s="110">
        <v>120.37</v>
      </c>
      <c r="C25" s="111">
        <v>23.83</v>
      </c>
      <c r="D25" s="111">
        <v>184.98</v>
      </c>
      <c r="E25" s="111">
        <v>61.12</v>
      </c>
      <c r="F25" s="111">
        <v>18.72</v>
      </c>
      <c r="G25" s="111">
        <v>16</v>
      </c>
      <c r="H25" s="280">
        <v>12.015968063872256</v>
      </c>
      <c r="I25" s="119">
        <v>6.8862275449101791</v>
      </c>
    </row>
    <row r="26" spans="1:9" s="63" customFormat="1" ht="11.25" x14ac:dyDescent="0.2">
      <c r="B26" s="113"/>
      <c r="C26" s="113"/>
      <c r="D26" s="113"/>
      <c r="E26" s="113"/>
      <c r="F26" s="113"/>
      <c r="G26" s="113"/>
    </row>
    <row r="27" spans="1:9" s="63" customFormat="1" ht="11.25" x14ac:dyDescent="0.2">
      <c r="A27" s="114" t="s">
        <v>96</v>
      </c>
      <c r="B27" s="113"/>
      <c r="C27" s="113"/>
      <c r="D27" s="113"/>
      <c r="E27" s="113"/>
      <c r="F27" s="113"/>
      <c r="G27" s="113"/>
    </row>
    <row r="28" spans="1:9" s="63" customFormat="1" ht="11.25" x14ac:dyDescent="0.2">
      <c r="A28" s="63" t="s">
        <v>43</v>
      </c>
      <c r="B28" s="113"/>
      <c r="C28" s="113"/>
      <c r="D28" s="113"/>
      <c r="E28" s="113"/>
      <c r="F28" s="113"/>
      <c r="G28" s="113"/>
    </row>
    <row r="29" spans="1:9" s="63" customFormat="1" ht="11.25" x14ac:dyDescent="0.2">
      <c r="A29" s="152" t="s">
        <v>143</v>
      </c>
      <c r="B29" s="113"/>
      <c r="C29" s="113"/>
      <c r="D29" s="113"/>
      <c r="E29" s="113"/>
      <c r="F29" s="113"/>
      <c r="G29" s="113"/>
    </row>
    <row r="30" spans="1:9" s="63" customFormat="1" ht="11.25" x14ac:dyDescent="0.2">
      <c r="A30" s="115" t="s">
        <v>42</v>
      </c>
      <c r="B30" s="113"/>
      <c r="C30" s="113"/>
      <c r="D30" s="113"/>
      <c r="E30" s="113"/>
      <c r="F30" s="113"/>
      <c r="G30" s="113"/>
    </row>
    <row r="31" spans="1:9" s="63" customFormat="1" x14ac:dyDescent="0.2">
      <c r="A31" s="62"/>
      <c r="B31" s="64"/>
      <c r="C31" s="64"/>
      <c r="D31" s="64"/>
      <c r="E31" s="64"/>
      <c r="F31" s="64"/>
      <c r="G31" s="113"/>
      <c r="H31" s="62"/>
    </row>
    <row r="32" spans="1:9" s="62" customFormat="1" x14ac:dyDescent="0.2">
      <c r="B32" s="64"/>
      <c r="C32" s="64"/>
      <c r="D32" s="64"/>
      <c r="E32" s="64"/>
      <c r="F32" s="64"/>
      <c r="G32" s="64"/>
    </row>
    <row r="33" spans="2:9" s="62" customFormat="1" x14ac:dyDescent="0.2">
      <c r="B33" s="64"/>
      <c r="C33" s="64"/>
      <c r="D33" s="64"/>
      <c r="E33" s="64"/>
      <c r="F33" s="64"/>
      <c r="G33" s="64"/>
    </row>
    <row r="34" spans="2:9" s="62" customFormat="1" x14ac:dyDescent="0.2">
      <c r="B34" s="64"/>
      <c r="C34" s="64"/>
      <c r="D34" s="64"/>
      <c r="E34" s="64"/>
      <c r="F34" s="64"/>
      <c r="G34" s="64"/>
    </row>
    <row r="35" spans="2:9" s="62" customFormat="1" x14ac:dyDescent="0.2">
      <c r="B35" s="64"/>
      <c r="C35" s="64"/>
      <c r="D35" s="64"/>
      <c r="E35" s="64"/>
      <c r="F35" s="64"/>
      <c r="G35" s="64"/>
    </row>
    <row r="36" spans="2:9" s="62" customFormat="1" x14ac:dyDescent="0.2">
      <c r="B36" s="64"/>
      <c r="C36" s="64"/>
      <c r="D36" s="64"/>
      <c r="E36" s="64"/>
      <c r="F36" s="64"/>
      <c r="G36" s="64"/>
    </row>
    <row r="37" spans="2:9" s="62" customFormat="1" x14ac:dyDescent="0.2">
      <c r="B37" s="64"/>
      <c r="C37" s="64"/>
      <c r="D37" s="64"/>
      <c r="E37" s="64"/>
      <c r="F37" s="64"/>
      <c r="G37" s="64"/>
    </row>
    <row r="38" spans="2:9" s="293" customFormat="1" x14ac:dyDescent="0.2">
      <c r="B38" s="292"/>
      <c r="C38" s="292"/>
      <c r="D38" s="292"/>
      <c r="E38" s="292"/>
      <c r="F38" s="292"/>
      <c r="G38" s="292"/>
    </row>
    <row r="39" spans="2:9" s="62" customFormat="1" x14ac:dyDescent="0.2">
      <c r="B39" s="64"/>
      <c r="C39" s="64"/>
      <c r="D39" s="64"/>
      <c r="E39" s="64"/>
      <c r="F39" s="64"/>
      <c r="G39" s="64"/>
    </row>
    <row r="40" spans="2:9" s="62" customFormat="1" x14ac:dyDescent="0.2">
      <c r="B40" s="64"/>
      <c r="C40" s="64"/>
      <c r="D40" s="64"/>
      <c r="E40" s="64"/>
      <c r="F40" s="64"/>
      <c r="G40" s="64"/>
    </row>
    <row r="41" spans="2:9" s="62" customFormat="1" x14ac:dyDescent="0.2">
      <c r="B41" s="64"/>
      <c r="C41" s="64"/>
      <c r="D41" s="64"/>
      <c r="E41" s="64"/>
      <c r="F41" s="64"/>
      <c r="G41" s="64"/>
    </row>
    <row r="42" spans="2:9" s="62" customFormat="1" x14ac:dyDescent="0.2">
      <c r="B42" s="64"/>
      <c r="C42" s="64"/>
      <c r="D42" s="64"/>
      <c r="E42" s="64"/>
      <c r="F42" s="64"/>
      <c r="G42" s="64"/>
    </row>
    <row r="43" spans="2:9" s="62" customFormat="1" x14ac:dyDescent="0.2">
      <c r="B43" s="64"/>
      <c r="C43" s="64"/>
      <c r="D43" s="64"/>
      <c r="E43" s="64"/>
      <c r="F43" s="64"/>
      <c r="G43" s="64"/>
      <c r="H43" s="64"/>
      <c r="I43" s="64"/>
    </row>
    <row r="44" spans="2:9" s="62" customFormat="1" x14ac:dyDescent="0.2">
      <c r="B44" s="64"/>
      <c r="C44" s="64"/>
      <c r="D44" s="64"/>
      <c r="E44" s="64"/>
      <c r="F44" s="64"/>
      <c r="G44" s="64"/>
    </row>
    <row r="45" spans="2:9" s="62" customFormat="1" x14ac:dyDescent="0.2">
      <c r="B45" s="64"/>
      <c r="C45" s="64"/>
      <c r="D45" s="64"/>
      <c r="E45" s="64"/>
      <c r="F45" s="64"/>
      <c r="G45" s="64"/>
    </row>
    <row r="46" spans="2:9" s="62" customFormat="1" x14ac:dyDescent="0.2">
      <c r="B46" s="64"/>
      <c r="C46" s="64"/>
      <c r="D46" s="64"/>
      <c r="E46" s="64"/>
      <c r="F46" s="64"/>
      <c r="G46" s="64"/>
    </row>
    <row r="47" spans="2:9" s="62" customFormat="1" x14ac:dyDescent="0.2">
      <c r="B47" s="64"/>
      <c r="C47" s="64"/>
      <c r="D47" s="64"/>
      <c r="E47" s="64"/>
      <c r="F47" s="64"/>
      <c r="G47" s="64"/>
    </row>
    <row r="48" spans="2:9" s="62" customFormat="1" x14ac:dyDescent="0.2">
      <c r="B48" s="64"/>
      <c r="C48" s="64"/>
      <c r="D48" s="64"/>
      <c r="E48" s="64"/>
      <c r="F48" s="64"/>
      <c r="G48" s="64"/>
    </row>
    <row r="49" spans="2:7" s="62" customFormat="1" x14ac:dyDescent="0.2">
      <c r="B49" s="64"/>
      <c r="C49" s="64"/>
      <c r="D49" s="64"/>
      <c r="E49" s="64"/>
      <c r="F49" s="64"/>
      <c r="G49" s="64"/>
    </row>
    <row r="50" spans="2:7" s="62" customFormat="1" x14ac:dyDescent="0.2">
      <c r="B50" s="64"/>
      <c r="C50" s="64"/>
      <c r="D50" s="64"/>
      <c r="E50" s="64"/>
      <c r="F50" s="64"/>
      <c r="G50" s="64"/>
    </row>
    <row r="51" spans="2:7" s="62" customFormat="1" x14ac:dyDescent="0.2">
      <c r="B51" s="64"/>
      <c r="C51" s="64"/>
      <c r="D51" s="64"/>
      <c r="E51" s="64"/>
      <c r="F51" s="64"/>
      <c r="G51" s="64"/>
    </row>
    <row r="52" spans="2:7" s="62" customFormat="1" x14ac:dyDescent="0.2">
      <c r="B52" s="64"/>
      <c r="C52" s="64"/>
      <c r="D52" s="64"/>
      <c r="E52" s="64"/>
      <c r="F52" s="64"/>
      <c r="G52" s="64"/>
    </row>
    <row r="53" spans="2:7" s="62" customFormat="1" x14ac:dyDescent="0.2">
      <c r="B53" s="64"/>
      <c r="C53" s="64"/>
      <c r="D53" s="64"/>
      <c r="E53" s="64"/>
      <c r="F53" s="64"/>
      <c r="G53" s="64"/>
    </row>
    <row r="54" spans="2:7" s="62" customFormat="1" x14ac:dyDescent="0.2">
      <c r="B54" s="64"/>
      <c r="C54" s="64"/>
      <c r="D54" s="64"/>
      <c r="E54" s="64"/>
      <c r="F54" s="64"/>
      <c r="G54" s="64"/>
    </row>
    <row r="55" spans="2:7" s="62" customFormat="1" x14ac:dyDescent="0.2">
      <c r="B55" s="64"/>
      <c r="C55" s="64"/>
      <c r="D55" s="64"/>
      <c r="E55" s="64"/>
      <c r="F55" s="64"/>
      <c r="G55" s="64"/>
    </row>
    <row r="56" spans="2:7" s="62" customFormat="1" x14ac:dyDescent="0.2">
      <c r="B56" s="64"/>
      <c r="C56" s="64"/>
      <c r="D56" s="64"/>
      <c r="E56" s="64"/>
      <c r="F56" s="64"/>
      <c r="G56" s="64"/>
    </row>
    <row r="57" spans="2:7" s="62" customFormat="1" x14ac:dyDescent="0.2">
      <c r="B57" s="64"/>
      <c r="C57" s="64"/>
      <c r="D57" s="64"/>
      <c r="E57" s="64"/>
      <c r="F57" s="64"/>
      <c r="G57" s="64"/>
    </row>
    <row r="58" spans="2:7" s="62" customFormat="1" x14ac:dyDescent="0.2">
      <c r="B58" s="64"/>
      <c r="C58" s="64"/>
      <c r="D58" s="64"/>
      <c r="E58" s="64"/>
      <c r="F58" s="64"/>
      <c r="G58" s="64"/>
    </row>
    <row r="59" spans="2:7" s="62" customFormat="1" x14ac:dyDescent="0.2">
      <c r="B59" s="64"/>
      <c r="C59" s="64"/>
      <c r="D59" s="64"/>
      <c r="E59" s="64"/>
      <c r="F59" s="64"/>
      <c r="G59" s="64"/>
    </row>
    <row r="60" spans="2:7" s="62" customFormat="1" x14ac:dyDescent="0.2">
      <c r="B60" s="64"/>
      <c r="C60" s="64"/>
      <c r="D60" s="64"/>
      <c r="E60" s="64"/>
      <c r="F60" s="64"/>
      <c r="G60" s="64"/>
    </row>
    <row r="61" spans="2:7" s="62" customFormat="1" x14ac:dyDescent="0.2">
      <c r="B61" s="64"/>
      <c r="C61" s="64"/>
      <c r="D61" s="64"/>
      <c r="E61" s="64"/>
      <c r="F61" s="64"/>
      <c r="G61" s="64"/>
    </row>
    <row r="62" spans="2:7" s="62" customFormat="1" x14ac:dyDescent="0.2">
      <c r="B62" s="64"/>
      <c r="C62" s="64"/>
      <c r="D62" s="64"/>
      <c r="E62" s="64"/>
      <c r="F62" s="64"/>
      <c r="G62" s="64"/>
    </row>
    <row r="63" spans="2:7" s="62" customFormat="1" x14ac:dyDescent="0.2">
      <c r="B63" s="64"/>
      <c r="C63" s="64"/>
      <c r="D63" s="64"/>
      <c r="E63" s="64"/>
      <c r="F63" s="64"/>
      <c r="G63" s="64"/>
    </row>
    <row r="64" spans="2:7" s="62" customFormat="1" x14ac:dyDescent="0.2">
      <c r="B64" s="64"/>
      <c r="C64" s="64"/>
      <c r="D64" s="64"/>
      <c r="E64" s="64"/>
      <c r="F64" s="64"/>
      <c r="G64" s="64"/>
    </row>
    <row r="65" spans="2:7" s="62" customFormat="1" x14ac:dyDescent="0.2">
      <c r="B65" s="64"/>
      <c r="C65" s="64"/>
      <c r="D65" s="64"/>
      <c r="E65" s="64"/>
      <c r="F65" s="64"/>
      <c r="G65" s="64"/>
    </row>
    <row r="66" spans="2:7" s="62" customFormat="1" x14ac:dyDescent="0.2">
      <c r="B66" s="64"/>
      <c r="C66" s="64"/>
      <c r="D66" s="64"/>
      <c r="E66" s="64"/>
      <c r="F66" s="64"/>
      <c r="G66" s="64"/>
    </row>
    <row r="67" spans="2:7" s="62" customFormat="1" x14ac:dyDescent="0.2">
      <c r="B67" s="64"/>
      <c r="C67" s="64"/>
      <c r="D67" s="64"/>
      <c r="E67" s="64"/>
      <c r="F67" s="64"/>
      <c r="G67" s="64"/>
    </row>
    <row r="68" spans="2:7" s="62" customFormat="1" x14ac:dyDescent="0.2">
      <c r="B68" s="64"/>
      <c r="C68" s="64"/>
      <c r="D68" s="64"/>
      <c r="E68" s="64"/>
      <c r="F68" s="64"/>
      <c r="G68" s="64"/>
    </row>
    <row r="69" spans="2:7" s="62" customFormat="1" x14ac:dyDescent="0.2">
      <c r="B69" s="64"/>
      <c r="C69" s="64"/>
      <c r="D69" s="64"/>
      <c r="E69" s="64"/>
      <c r="F69" s="64"/>
      <c r="G69" s="64"/>
    </row>
    <row r="70" spans="2:7" s="62" customFormat="1" x14ac:dyDescent="0.2">
      <c r="B70" s="64"/>
      <c r="C70" s="64"/>
      <c r="D70" s="64"/>
      <c r="E70" s="64"/>
      <c r="F70" s="64"/>
      <c r="G70" s="64"/>
    </row>
    <row r="71" spans="2:7" s="62" customFormat="1" x14ac:dyDescent="0.2">
      <c r="B71" s="64"/>
      <c r="C71" s="64"/>
      <c r="D71" s="64"/>
      <c r="E71" s="64"/>
      <c r="F71" s="64"/>
      <c r="G71" s="64"/>
    </row>
    <row r="72" spans="2:7" s="62" customFormat="1" x14ac:dyDescent="0.2">
      <c r="B72" s="64"/>
      <c r="C72" s="64"/>
      <c r="D72" s="64"/>
      <c r="E72" s="64"/>
      <c r="F72" s="64"/>
      <c r="G72" s="64"/>
    </row>
    <row r="73" spans="2:7" s="62" customFormat="1" x14ac:dyDescent="0.2">
      <c r="B73" s="64"/>
      <c r="C73" s="64"/>
      <c r="D73" s="64"/>
      <c r="E73" s="64"/>
      <c r="F73" s="64"/>
      <c r="G73" s="64"/>
    </row>
    <row r="74" spans="2:7" s="62" customFormat="1" x14ac:dyDescent="0.2">
      <c r="B74" s="64"/>
      <c r="C74" s="64"/>
      <c r="D74" s="64"/>
      <c r="E74" s="64"/>
      <c r="F74" s="64"/>
      <c r="G74" s="64"/>
    </row>
    <row r="75" spans="2:7" s="62" customFormat="1" x14ac:dyDescent="0.2">
      <c r="B75" s="64"/>
      <c r="C75" s="64"/>
      <c r="D75" s="64"/>
      <c r="E75" s="64"/>
      <c r="F75" s="64"/>
      <c r="G75" s="64"/>
    </row>
    <row r="76" spans="2:7" s="62" customFormat="1" x14ac:dyDescent="0.2">
      <c r="B76" s="64"/>
      <c r="C76" s="64"/>
      <c r="D76" s="64"/>
      <c r="E76" s="64"/>
      <c r="F76" s="64"/>
      <c r="G76" s="64"/>
    </row>
    <row r="77" spans="2:7" s="62" customFormat="1" x14ac:dyDescent="0.2">
      <c r="B77" s="64"/>
      <c r="C77" s="64"/>
      <c r="D77" s="64"/>
      <c r="E77" s="64"/>
      <c r="F77" s="64"/>
      <c r="G77" s="64"/>
    </row>
    <row r="78" spans="2:7" s="62" customFormat="1" x14ac:dyDescent="0.2">
      <c r="B78" s="64"/>
      <c r="C78" s="64"/>
      <c r="D78" s="64"/>
      <c r="E78" s="64"/>
      <c r="F78" s="64"/>
      <c r="G78" s="64"/>
    </row>
    <row r="79" spans="2:7" s="62" customFormat="1" x14ac:dyDescent="0.2">
      <c r="B79" s="64"/>
      <c r="C79" s="64"/>
      <c r="D79" s="64"/>
      <c r="E79" s="64"/>
      <c r="F79" s="64"/>
      <c r="G79" s="64"/>
    </row>
    <row r="80" spans="2:7" s="62" customFormat="1" x14ac:dyDescent="0.2">
      <c r="B80" s="64"/>
      <c r="C80" s="64"/>
      <c r="D80" s="64"/>
      <c r="E80" s="64"/>
      <c r="F80" s="64"/>
      <c r="G80" s="64"/>
    </row>
    <row r="81" spans="2:7" s="62" customFormat="1" x14ac:dyDescent="0.2">
      <c r="B81" s="64"/>
      <c r="C81" s="64"/>
      <c r="D81" s="64"/>
      <c r="E81" s="64"/>
      <c r="F81" s="64"/>
      <c r="G81" s="64"/>
    </row>
    <row r="82" spans="2:7" s="62" customFormat="1" x14ac:dyDescent="0.2">
      <c r="B82" s="64"/>
      <c r="C82" s="64"/>
      <c r="D82" s="64"/>
      <c r="E82" s="64"/>
      <c r="F82" s="64"/>
      <c r="G82" s="64"/>
    </row>
    <row r="83" spans="2:7" s="62" customFormat="1" x14ac:dyDescent="0.2">
      <c r="B83" s="64"/>
      <c r="C83" s="64"/>
      <c r="D83" s="64"/>
      <c r="E83" s="64"/>
      <c r="F83" s="64"/>
      <c r="G83" s="64"/>
    </row>
    <row r="84" spans="2:7" s="62" customFormat="1" x14ac:dyDescent="0.2">
      <c r="B84" s="64"/>
      <c r="C84" s="64"/>
      <c r="D84" s="64"/>
      <c r="E84" s="64"/>
      <c r="F84" s="64"/>
      <c r="G84" s="64"/>
    </row>
    <row r="85" spans="2:7" s="62" customFormat="1" x14ac:dyDescent="0.2">
      <c r="B85" s="64"/>
      <c r="C85" s="64"/>
      <c r="D85" s="64"/>
      <c r="E85" s="64"/>
      <c r="F85" s="64"/>
      <c r="G85" s="64"/>
    </row>
    <row r="86" spans="2:7" s="62" customFormat="1" x14ac:dyDescent="0.2">
      <c r="B86" s="64"/>
      <c r="C86" s="64"/>
      <c r="D86" s="64"/>
      <c r="E86" s="64"/>
      <c r="F86" s="64"/>
      <c r="G86" s="64"/>
    </row>
    <row r="87" spans="2:7" s="62" customFormat="1" x14ac:dyDescent="0.2">
      <c r="B87" s="64"/>
      <c r="C87" s="64"/>
      <c r="D87" s="64"/>
      <c r="E87" s="64"/>
      <c r="F87" s="64"/>
      <c r="G87" s="64"/>
    </row>
    <row r="88" spans="2:7" s="62" customFormat="1" x14ac:dyDescent="0.2">
      <c r="B88" s="64"/>
      <c r="C88" s="64"/>
      <c r="D88" s="64"/>
      <c r="E88" s="64"/>
      <c r="F88" s="64"/>
      <c r="G88" s="64"/>
    </row>
    <row r="89" spans="2:7" s="62" customFormat="1" x14ac:dyDescent="0.2">
      <c r="B89" s="64"/>
      <c r="C89" s="64"/>
      <c r="D89" s="64"/>
      <c r="E89" s="64"/>
      <c r="F89" s="64"/>
      <c r="G89" s="64"/>
    </row>
    <row r="90" spans="2:7" s="62" customFormat="1" x14ac:dyDescent="0.2">
      <c r="B90" s="64"/>
      <c r="C90" s="64"/>
      <c r="D90" s="64"/>
      <c r="E90" s="64"/>
      <c r="F90" s="64"/>
      <c r="G90" s="64"/>
    </row>
    <row r="91" spans="2:7" s="62" customFormat="1" x14ac:dyDescent="0.2">
      <c r="B91" s="64"/>
      <c r="C91" s="64"/>
      <c r="D91" s="64"/>
      <c r="E91" s="64"/>
      <c r="F91" s="64"/>
      <c r="G91" s="64"/>
    </row>
    <row r="92" spans="2:7" s="62" customFormat="1" x14ac:dyDescent="0.2">
      <c r="B92" s="64"/>
      <c r="C92" s="64"/>
      <c r="D92" s="64"/>
      <c r="E92" s="64"/>
      <c r="F92" s="64"/>
      <c r="G92" s="64"/>
    </row>
    <row r="93" spans="2:7" s="62" customFormat="1" x14ac:dyDescent="0.2">
      <c r="B93" s="64"/>
      <c r="C93" s="64"/>
      <c r="D93" s="64"/>
      <c r="E93" s="64"/>
      <c r="F93" s="64"/>
      <c r="G93" s="64"/>
    </row>
    <row r="94" spans="2:7" s="62" customFormat="1" x14ac:dyDescent="0.2">
      <c r="B94" s="64"/>
      <c r="C94" s="64"/>
      <c r="D94" s="64"/>
      <c r="E94" s="64"/>
      <c r="F94" s="64"/>
      <c r="G94" s="64"/>
    </row>
    <row r="95" spans="2:7" s="62" customFormat="1" x14ac:dyDescent="0.2">
      <c r="B95" s="64"/>
      <c r="C95" s="64"/>
      <c r="D95" s="64"/>
      <c r="E95" s="64"/>
      <c r="F95" s="64"/>
      <c r="G95" s="64"/>
    </row>
    <row r="96" spans="2:7" s="62" customFormat="1" x14ac:dyDescent="0.2">
      <c r="B96" s="64"/>
      <c r="C96" s="64"/>
      <c r="D96" s="64"/>
      <c r="E96" s="64"/>
      <c r="F96" s="64"/>
      <c r="G96" s="64"/>
    </row>
    <row r="97" spans="2:7" s="62" customFormat="1" x14ac:dyDescent="0.2">
      <c r="B97" s="64"/>
      <c r="C97" s="64"/>
      <c r="D97" s="64"/>
      <c r="E97" s="64"/>
      <c r="F97" s="64"/>
      <c r="G97" s="64"/>
    </row>
    <row r="98" spans="2:7" s="62" customFormat="1" x14ac:dyDescent="0.2">
      <c r="B98" s="64"/>
      <c r="C98" s="64"/>
      <c r="D98" s="64"/>
      <c r="E98" s="64"/>
      <c r="F98" s="64"/>
      <c r="G98" s="64"/>
    </row>
    <row r="99" spans="2:7" s="62" customFormat="1" x14ac:dyDescent="0.2">
      <c r="B99" s="64"/>
      <c r="C99" s="64"/>
      <c r="D99" s="64"/>
      <c r="E99" s="64"/>
      <c r="F99" s="64"/>
      <c r="G99" s="64"/>
    </row>
    <row r="100" spans="2:7" s="62" customFormat="1" x14ac:dyDescent="0.2">
      <c r="B100" s="64"/>
      <c r="C100" s="64"/>
      <c r="D100" s="64"/>
      <c r="E100" s="64"/>
      <c r="F100" s="64"/>
      <c r="G100" s="64"/>
    </row>
    <row r="101" spans="2:7" s="62" customFormat="1" x14ac:dyDescent="0.2">
      <c r="B101" s="64"/>
      <c r="C101" s="64"/>
      <c r="D101" s="64"/>
      <c r="E101" s="64"/>
      <c r="F101" s="64"/>
      <c r="G101" s="64"/>
    </row>
    <row r="102" spans="2:7" s="62" customFormat="1" x14ac:dyDescent="0.2">
      <c r="B102" s="64"/>
      <c r="C102" s="64"/>
      <c r="D102" s="64"/>
      <c r="E102" s="64"/>
      <c r="F102" s="64"/>
      <c r="G102" s="64"/>
    </row>
    <row r="103" spans="2:7" s="62" customFormat="1" x14ac:dyDescent="0.2">
      <c r="B103" s="64"/>
      <c r="C103" s="64"/>
      <c r="D103" s="64"/>
      <c r="E103" s="64"/>
      <c r="F103" s="64"/>
      <c r="G103" s="64"/>
    </row>
    <row r="104" spans="2:7" s="62" customFormat="1" x14ac:dyDescent="0.2">
      <c r="B104" s="64"/>
      <c r="C104" s="64"/>
      <c r="D104" s="64"/>
      <c r="E104" s="64"/>
      <c r="F104" s="64"/>
      <c r="G104" s="64"/>
    </row>
    <row r="105" spans="2:7" s="62" customFormat="1" x14ac:dyDescent="0.2">
      <c r="B105" s="64"/>
      <c r="C105" s="64"/>
      <c r="D105" s="64"/>
      <c r="E105" s="64"/>
      <c r="F105" s="64"/>
      <c r="G105" s="64"/>
    </row>
    <row r="106" spans="2:7" s="62" customFormat="1" x14ac:dyDescent="0.2">
      <c r="B106" s="64"/>
      <c r="C106" s="64"/>
      <c r="D106" s="64"/>
      <c r="E106" s="64"/>
      <c r="F106" s="64"/>
      <c r="G106" s="64"/>
    </row>
    <row r="107" spans="2:7" s="62" customFormat="1" x14ac:dyDescent="0.2">
      <c r="B107" s="64"/>
      <c r="C107" s="64"/>
      <c r="D107" s="64"/>
      <c r="E107" s="64"/>
      <c r="F107" s="64"/>
      <c r="G107" s="64"/>
    </row>
    <row r="108" spans="2:7" s="62" customFormat="1" x14ac:dyDescent="0.2">
      <c r="B108" s="64"/>
      <c r="C108" s="64"/>
      <c r="D108" s="64"/>
      <c r="E108" s="64"/>
      <c r="F108" s="64"/>
      <c r="G108" s="64"/>
    </row>
    <row r="109" spans="2:7" s="62" customFormat="1" x14ac:dyDescent="0.2">
      <c r="B109" s="64"/>
      <c r="C109" s="64"/>
      <c r="D109" s="64"/>
      <c r="E109" s="64"/>
      <c r="F109" s="64"/>
      <c r="G109" s="64"/>
    </row>
    <row r="110" spans="2:7" s="62" customFormat="1" x14ac:dyDescent="0.2">
      <c r="B110" s="64"/>
      <c r="C110" s="64"/>
      <c r="D110" s="64"/>
      <c r="E110" s="64"/>
      <c r="F110" s="64"/>
      <c r="G110" s="64"/>
    </row>
    <row r="111" spans="2:7" s="62" customFormat="1" x14ac:dyDescent="0.2">
      <c r="B111" s="64"/>
      <c r="C111" s="64"/>
      <c r="D111" s="64"/>
      <c r="E111" s="64"/>
      <c r="F111" s="64"/>
      <c r="G111" s="64"/>
    </row>
    <row r="112" spans="2:7" s="62" customFormat="1" x14ac:dyDescent="0.2">
      <c r="B112" s="64"/>
      <c r="C112" s="64"/>
      <c r="D112" s="64"/>
      <c r="E112" s="64"/>
      <c r="F112" s="64"/>
      <c r="G112" s="64"/>
    </row>
    <row r="113" spans="2:7" s="62" customFormat="1" x14ac:dyDescent="0.2">
      <c r="B113" s="64"/>
      <c r="C113" s="64"/>
      <c r="D113" s="64"/>
      <c r="E113" s="64"/>
      <c r="F113" s="64"/>
      <c r="G113" s="64"/>
    </row>
    <row r="114" spans="2:7" s="62" customFormat="1" x14ac:dyDescent="0.2">
      <c r="B114" s="64"/>
      <c r="C114" s="64"/>
      <c r="D114" s="64"/>
      <c r="E114" s="64"/>
      <c r="F114" s="64"/>
      <c r="G114" s="64"/>
    </row>
    <row r="115" spans="2:7" s="62" customFormat="1" x14ac:dyDescent="0.2">
      <c r="B115" s="64"/>
      <c r="C115" s="64"/>
      <c r="D115" s="64"/>
      <c r="E115" s="64"/>
      <c r="F115" s="64"/>
      <c r="G115" s="64"/>
    </row>
    <row r="116" spans="2:7" s="62" customFormat="1" x14ac:dyDescent="0.2">
      <c r="B116" s="64"/>
      <c r="C116" s="64"/>
      <c r="D116" s="64"/>
      <c r="E116" s="64"/>
      <c r="F116" s="64"/>
      <c r="G116" s="64"/>
    </row>
  </sheetData>
  <pageMargins left="0.75" right="0.75" top="1" bottom="1" header="0.5" footer="0.5"/>
  <pageSetup paperSize="9" fitToHeight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DEA8A58F09F74CA0439F7135DB4E30" ma:contentTypeVersion="11" ma:contentTypeDescription="Opprett et nytt dokument." ma:contentTypeScope="" ma:versionID="6275d609559dfe0d924e8f3218de16be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14fdc72863fb3aa732739e105bb34a7e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D6275D-B67A-4642-918E-F406AF48F0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369998-6D0F-44AD-B3C0-96D1597C6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e2b68-d21a-4780-a113-64622ce9bd6f"/>
    <ds:schemaRef ds:uri="1d083b17-9101-4e1d-973a-3cbb51c13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DF6C1D-81A5-426D-96A5-4F39522E9B56}">
  <ds:schemaRefs>
    <ds:schemaRef ds:uri="http://schemas.microsoft.com/office/2006/documentManagement/types"/>
    <ds:schemaRef ds:uri="http://www.w3.org/XML/1998/namespace"/>
    <ds:schemaRef ds:uri="1d083b17-9101-4e1d-973a-3cbb51c13b71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a34e2b68-d21a-4780-a113-64622ce9bd6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6</vt:i4>
      </vt:variant>
    </vt:vector>
  </HeadingPairs>
  <TitlesOfParts>
    <vt:vector size="22" baseType="lpstr">
      <vt:lpstr>Innhold</vt:lpstr>
      <vt:lpstr>A.13.1</vt:lpstr>
      <vt:lpstr>A.13.2</vt:lpstr>
      <vt:lpstr>A.13.3</vt:lpstr>
      <vt:lpstr>A.13.4</vt:lpstr>
      <vt:lpstr>A.13.5</vt:lpstr>
      <vt:lpstr>A.13.6a</vt:lpstr>
      <vt:lpstr>A.13.6b</vt:lpstr>
      <vt:lpstr>A.13.7a</vt:lpstr>
      <vt:lpstr>A.13.7b</vt:lpstr>
      <vt:lpstr>A.13.7c</vt:lpstr>
      <vt:lpstr>A.13.7d</vt:lpstr>
      <vt:lpstr>A.13.8</vt:lpstr>
      <vt:lpstr>A.13.9</vt:lpstr>
      <vt:lpstr>A.13.10</vt:lpstr>
      <vt:lpstr>A.13.11</vt:lpstr>
      <vt:lpstr>A.13.1!Utskriftsområde</vt:lpstr>
      <vt:lpstr>A.13.11!Utskriftsområde</vt:lpstr>
      <vt:lpstr>A.13.2!Utskriftsområde</vt:lpstr>
      <vt:lpstr>A.13.4!Utskriftsområde</vt:lpstr>
      <vt:lpstr>A.13.5!Utskriftsområde</vt:lpstr>
      <vt:lpstr>A.13.8!Utskriftsområde</vt:lpstr>
    </vt:vector>
  </TitlesOfParts>
  <Company>NIFU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 Gunnes</dc:creator>
  <cp:lastModifiedBy>Bjørn Magne Olsen</cp:lastModifiedBy>
  <cp:lastPrinted>2017-05-05T08:45:32Z</cp:lastPrinted>
  <dcterms:created xsi:type="dcterms:W3CDTF">2011-05-09T05:01:37Z</dcterms:created>
  <dcterms:modified xsi:type="dcterms:W3CDTF">2021-04-30T11:57:58Z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