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155" documentId="8_{FCBA2944-8091-4015-AF1D-D26326B0A860}" xr6:coauthVersionLast="46" xr6:coauthVersionMax="46" xr10:uidLastSave="{15C6EBC1-49D2-44B4-88EF-81732AE0ED68}"/>
  <bookViews>
    <workbookView xWindow="-30828" yWindow="-108" windowWidth="30936" windowHeight="16896" activeTab="2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definedNames>
    <definedName name="_xlnm.Print_Area" localSheetId="1">'A.4.1'!$A$1:$U$18</definedName>
    <definedName name="_xlnm.Print_Area" localSheetId="2">'A.4.2'!$A$1:$T$14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4" l="1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<sst xmlns="http://schemas.openxmlformats.org/spreadsheetml/2006/main" count="64" uniqueCount="57">
  <si>
    <t>Tabell A.4.1</t>
  </si>
  <si>
    <t>Departement/Gruppe av departement</t>
  </si>
  <si>
    <t>Forsvarsdepartementet</t>
  </si>
  <si>
    <t>Øvrige</t>
  </si>
  <si>
    <t>Totalt</t>
  </si>
  <si>
    <t>Tabell A.4.2</t>
  </si>
  <si>
    <t>Forskningsråd</t>
  </si>
  <si>
    <t>Utlandet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</si>
  <si>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</si>
  <si>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</si>
  <si>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</si>
  <si>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</si>
  <si>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</si>
  <si>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</si>
  <si>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</si>
  <si>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</si>
  <si>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</si>
  <si>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</si>
  <si>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</si>
  <si>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</si>
  <si>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</si>
  <si>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</si>
  <si>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</si>
  <si>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</si>
  <si>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</si>
  <si>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</si>
  <si>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</si>
  <si>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</si>
  <si>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</si>
  <si>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</si>
  <si>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</si>
  <si>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</si>
  <si>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Prosjektbevilgninger m.m.</t>
  </si>
  <si>
    <t>Olje- og energidepartementet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</si>
  <si>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</si>
  <si>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</si>
  <si>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</si>
  <si>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</si>
  <si>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</si>
  <si>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</si>
  <si>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</si>
  <si>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</si>
  <si>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</si>
  <si>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</si>
  <si>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</si>
  <si>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</si>
  <si>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</si>
  <si>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Kilde: NIFU</t>
  </si>
  <si>
    <t>Nærings- og fiskeridepartementet,</t>
  </si>
  <si>
    <t>Klima- og miljødepartementet</t>
  </si>
  <si>
    <t>Arbeids- og sosialdepartementet</t>
  </si>
  <si>
    <t>||</t>
  </si>
  <si>
    <t>Anslåtte FoU-bevilgninger i vedtatt statsbudsjett 1983–2021 etter departement/grupper av departement. Mill. kr. Løpende priser.</t>
  </si>
  <si>
    <t>Anslåtte FoU-bevilgninger i vedtatt statsbudsjett 1983–2021 etter primærmottaker. Mill. kr. Løpende priser.</t>
  </si>
  <si>
    <t>Anslåtte FoU-bevilgninger i vedtatt statsbudsjett 1983–2021 etter hovedformål. Mill. kr. Løpende priser.</t>
  </si>
  <si>
    <t>Sist oppdatert 04.08.2021</t>
  </si>
  <si>
    <t>Universitets- og høgskolesektoren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</si>
</sst>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70">
    <xf numFmtId="0" fontId="0" fillId="0" borderId="0" xfId="0"/>
    <xf numFmtId="0" fontId="3" fillId="2" borderId="0" xfId="1" applyFill="1"/>
    <xf numFmtId="0" fontId="5" fillId="2" borderId="0" xfId="0" applyFont="1" applyFill="1" applyBorder="1"/>
    <xf numFmtId="0" fontId="4" fillId="2" borderId="0" xfId="2" applyFont="1" applyFill="1">
      <alignment horizontal="left"/>
    </xf>
    <xf numFmtId="0" fontId="9" fillId="2" borderId="1" xfId="3" applyFill="1" applyBorder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Border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Border="1" applyAlignment="1">
      <alignment wrapText="1"/>
    </xf>
    <xf numFmtId="3" fontId="8" fillId="2" borderId="2" xfId="5" applyNumberFormat="1" applyFill="1"/>
    <xf numFmtId="0" fontId="8" fillId="2" borderId="0" xfId="0" applyFont="1" applyFill="1" applyBorder="1"/>
    <xf numFmtId="164" fontId="8" fillId="2" borderId="0" xfId="0" applyNumberFormat="1" applyFont="1" applyFill="1" applyBorder="1"/>
    <xf numFmtId="0" fontId="6" fillId="2" borderId="0" xfId="6" applyFill="1"/>
    <xf numFmtId="0" fontId="6" fillId="2" borderId="0" xfId="6" applyFont="1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 applyBorder="1"/>
    <xf numFmtId="3" fontId="5" fillId="2" borderId="2" xfId="4" applyNumberFormat="1" applyFill="1" applyAlignment="1"/>
    <xf numFmtId="3" fontId="8" fillId="2" borderId="0" xfId="0" applyNumberFormat="1" applyFont="1" applyFill="1" applyBorder="1"/>
    <xf numFmtId="3" fontId="5" fillId="2" borderId="2" xfId="4" quotePrefix="1" applyNumberFormat="1" applyFont="1" applyFill="1" applyAlignment="1">
      <alignment horizontal="right" vertical="center"/>
    </xf>
    <xf numFmtId="0" fontId="5" fillId="2" borderId="2" xfId="4" applyFill="1" applyBorder="1">
      <alignment vertical="center"/>
    </xf>
    <xf numFmtId="0" fontId="5" fillId="2" borderId="2" xfId="4" applyFont="1" applyFill="1" applyBorder="1">
      <alignment vertical="center"/>
    </xf>
    <xf numFmtId="0" fontId="5" fillId="2" borderId="2" xfId="4" applyFont="1" applyFill="1" applyBorder="1" applyAlignment="1">
      <alignment vertical="center" wrapText="1"/>
    </xf>
    <xf numFmtId="1" fontId="8" fillId="2" borderId="2" xfId="5" applyFont="1" applyFill="1" applyBorder="1"/>
    <xf numFmtId="0" fontId="8" fillId="2" borderId="2" xfId="4" applyFont="1" applyFill="1" applyBorder="1">
      <alignment vertical="center"/>
    </xf>
    <xf numFmtId="1" fontId="8" fillId="2" borderId="2" xfId="5" applyFill="1" applyBorder="1"/>
    <xf numFmtId="0" fontId="5" fillId="2" borderId="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0" fontId="5" fillId="2" borderId="2" xfId="4" applyFont="1" applyFill="1" applyBorder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Border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ont="1" applyFill="1" applyAlignment="1">
      <alignment horizontal="right"/>
    </xf>
    <xf numFmtId="0" fontId="11" fillId="2" borderId="0" xfId="0" applyFont="1" applyFill="1" applyBorder="1"/>
    <xf numFmtId="0" fontId="9" fillId="2" borderId="4" xfId="3" applyFill="1" applyBorder="1" applyAlignment="1">
      <alignment horizontal="left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5" xfId="4" applyFill="1" applyBorder="1">
      <alignment vertical="center"/>
    </xf>
    <xf numFmtId="0" fontId="5" fillId="2" borderId="0" xfId="4" applyFont="1" applyFill="1" applyBorder="1" applyAlignment="1">
      <alignment vertical="top" wrapText="1"/>
    </xf>
    <xf numFmtId="1" fontId="8" fillId="2" borderId="0" xfId="5" applyFont="1" applyFill="1" applyBorder="1"/>
    <xf numFmtId="0" fontId="8" fillId="2" borderId="0" xfId="4" applyFont="1" applyFill="1" applyBorder="1">
      <alignment vertical="center"/>
    </xf>
    <xf numFmtId="1" fontId="5" fillId="2" borderId="0" xfId="0" applyNumberFormat="1" applyFont="1" applyFill="1" applyBorder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ont="1" applyFill="1" applyAlignment="1" applyProtection="1"/>
    <xf numFmtId="0" fontId="5" fillId="3" borderId="0" xfId="0" applyFont="1" applyFill="1"/>
    <xf numFmtId="0" fontId="8" fillId="3" borderId="0" xfId="0" applyFont="1" applyFill="1"/>
    <xf numFmtId="0" fontId="10" fillId="3" borderId="0" xfId="8" applyFill="1" applyAlignment="1" applyProtection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0" fontId="9" fillId="2" borderId="4" xfId="3" applyFont="1" applyFill="1" applyBorder="1" applyAlignment="1">
      <alignment horizontal="left" vertical="center"/>
    </xf>
    <xf numFmtId="3" fontId="8" fillId="2" borderId="0" xfId="4" applyNumberFormat="1" applyFont="1" applyFill="1" applyBorder="1">
      <alignment vertical="center"/>
    </xf>
    <xf numFmtId="3" fontId="5" fillId="0" borderId="2" xfId="4" applyNumberFormat="1" applyFill="1">
      <alignment vertical="center"/>
    </xf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/>
  </sheetViews>
  <sheetFormatPr baseColWidth="10" defaultColWidth="11.42578125" defaultRowHeight="12.75" x14ac:dyDescent="0.2"/>
  <cols>
    <col min="1" max="1" width="9" style="54" customWidth="1"/>
    <col min="2" max="2" width="138.28515625" style="54" bestFit="1" customWidth="1"/>
    <col min="3" max="3" width="22.5703125" style="54" bestFit="1" customWidth="1"/>
    <col min="4" max="16384" width="11.42578125" style="54"/>
  </cols>
  <sheetData>
    <row r="1" spans="1:3" ht="18" x14ac:dyDescent="0.25">
      <c r="A1" s="53" t="s">
        <v>46</v>
      </c>
    </row>
    <row r="3" spans="1:3" x14ac:dyDescent="0.2">
      <c r="A3" s="55" t="s">
        <v>40</v>
      </c>
      <c r="B3" s="55" t="s">
        <v>41</v>
      </c>
      <c r="C3" s="55" t="s">
        <v>42</v>
      </c>
    </row>
    <row r="4" spans="1:3" s="58" customFormat="1" x14ac:dyDescent="0.2">
      <c r="A4" s="56" t="s">
        <v>43</v>
      </c>
      <c r="B4" s="57" t="str">
        <f>'A.4.1'!A3</f>
        <v>Anslåtte FoU-bevilgninger i vedtatt statsbudsjett 1983–2021 etter departement/grupper av departement. Mill. kr. Løpende priser.</v>
      </c>
      <c r="C4" s="57" t="str">
        <f>'A.4.1'!A1</f>
        <v>Sist oppdatert 04.08.2021</v>
      </c>
    </row>
    <row r="5" spans="1:3" s="58" customFormat="1" x14ac:dyDescent="0.2">
      <c r="A5" s="56" t="s">
        <v>44</v>
      </c>
      <c r="B5" s="57" t="str">
        <f>'A.4.2'!A3</f>
        <v>Anslåtte FoU-bevilgninger i vedtatt statsbudsjett 1983–2021 etter primærmottaker. Mill. kr. Løpende priser.</v>
      </c>
      <c r="C5" s="57" t="str">
        <f>'A.4.2'!A1</f>
        <v>Sist oppdatert 04.08.2021</v>
      </c>
    </row>
    <row r="6" spans="1:3" x14ac:dyDescent="0.2">
      <c r="A6" s="59" t="s">
        <v>45</v>
      </c>
      <c r="B6" s="54" t="str">
        <f>'A.4.3'!A3</f>
        <v>Anslåtte FoU-bevilgninger i vedtatt statsbudsjett 1983–2021 etter hovedformål. Mill. kr. Løpende priser.</v>
      </c>
      <c r="C6" s="54" t="str">
        <f>'A.4.3'!A1</f>
        <v>Sist oppdatert 04.08.2021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4"/>
  <sheetViews>
    <sheetView zoomScaleNormal="100" workbookViewId="0"/>
  </sheetViews>
  <sheetFormatPr baseColWidth="10" defaultColWidth="9.140625" defaultRowHeight="12.75" x14ac:dyDescent="0.2"/>
  <cols>
    <col min="1" max="1" width="2.42578125" style="2" customWidth="1"/>
    <col min="2" max="2" width="32.85546875" style="2" customWidth="1"/>
    <col min="3" max="7" width="8" style="2" customWidth="1"/>
    <col min="8" max="11" width="8" style="2" hidden="1" customWidth="1"/>
    <col min="12" max="23" width="8" style="2" customWidth="1"/>
    <col min="24" max="16384" width="9.140625" style="2"/>
  </cols>
  <sheetData>
    <row r="1" spans="1:23" x14ac:dyDescent="0.2">
      <c r="A1" s="32" t="s">
        <v>55</v>
      </c>
    </row>
    <row r="2" spans="1:23" ht="18" x14ac:dyDescent="0.25">
      <c r="A2" s="1" t="s">
        <v>0</v>
      </c>
      <c r="B2" s="1"/>
    </row>
    <row r="3" spans="1:23" ht="15.75" x14ac:dyDescent="0.25">
      <c r="A3" s="3" t="s">
        <v>52</v>
      </c>
      <c r="B3" s="3"/>
    </row>
    <row r="5" spans="1:23" s="6" customFormat="1" ht="15.75" customHeight="1" x14ac:dyDescent="0.2">
      <c r="A5" s="33" t="s">
        <v>1</v>
      </c>
      <c r="B5" s="29"/>
      <c r="C5" s="30">
        <v>1983</v>
      </c>
      <c r="D5" s="30">
        <v>1990</v>
      </c>
      <c r="E5" s="30">
        <v>1995</v>
      </c>
      <c r="F5" s="30">
        <v>2000</v>
      </c>
      <c r="G5" s="30">
        <v>2005</v>
      </c>
      <c r="H5" s="30">
        <v>2006</v>
      </c>
      <c r="I5" s="39">
        <v>2007</v>
      </c>
      <c r="J5" s="30">
        <v>2008</v>
      </c>
      <c r="K5" s="39">
        <v>2009</v>
      </c>
      <c r="L5" s="39">
        <v>2010</v>
      </c>
      <c r="M5" s="39">
        <v>2011</v>
      </c>
      <c r="N5" s="39">
        <v>2012</v>
      </c>
      <c r="O5" s="39">
        <v>2013</v>
      </c>
      <c r="P5" s="39">
        <v>2014</v>
      </c>
      <c r="Q5" s="39">
        <v>2015</v>
      </c>
      <c r="R5" s="39">
        <v>2016</v>
      </c>
      <c r="S5" s="31">
        <v>2017</v>
      </c>
      <c r="T5" s="30">
        <v>2018</v>
      </c>
      <c r="U5" s="39">
        <v>2019</v>
      </c>
      <c r="V5" s="39">
        <v>2020</v>
      </c>
      <c r="W5" s="39">
        <v>2021</v>
      </c>
    </row>
    <row r="6" spans="1:23" s="8" customFormat="1" x14ac:dyDescent="0.2">
      <c r="A6" s="34" t="s">
        <v>38</v>
      </c>
      <c r="B6" s="25"/>
      <c r="C6" s="16">
        <v>1042</v>
      </c>
      <c r="D6" s="16">
        <v>2262</v>
      </c>
      <c r="E6" s="16">
        <v>3319</v>
      </c>
      <c r="F6" s="16">
        <v>4952</v>
      </c>
      <c r="G6" s="16">
        <v>7581</v>
      </c>
      <c r="H6" s="16">
        <v>8501</v>
      </c>
      <c r="I6" s="16">
        <v>9097</v>
      </c>
      <c r="J6" s="16">
        <v>9889</v>
      </c>
      <c r="K6" s="16">
        <v>10806</v>
      </c>
      <c r="L6" s="16">
        <v>11596</v>
      </c>
      <c r="M6" s="16">
        <v>11917</v>
      </c>
      <c r="N6" s="16">
        <v>12518</v>
      </c>
      <c r="O6" s="16">
        <v>13291</v>
      </c>
      <c r="P6" s="16">
        <v>13809</v>
      </c>
      <c r="Q6" s="16">
        <v>15415</v>
      </c>
      <c r="R6" s="16">
        <v>16601</v>
      </c>
      <c r="S6" s="16">
        <v>17967</v>
      </c>
      <c r="T6" s="60">
        <v>19463</v>
      </c>
      <c r="U6" s="63">
        <v>20415</v>
      </c>
      <c r="V6" s="63">
        <v>20932</v>
      </c>
      <c r="W6" s="63">
        <v>22352</v>
      </c>
    </row>
    <row r="7" spans="1:23" s="8" customFormat="1" x14ac:dyDescent="0.2">
      <c r="B7" s="26" t="s">
        <v>39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60"/>
      <c r="U7" s="64"/>
      <c r="V7" s="64"/>
      <c r="W7" s="64"/>
    </row>
    <row r="8" spans="1:23" x14ac:dyDescent="0.2">
      <c r="A8" s="35" t="s">
        <v>36</v>
      </c>
      <c r="B8" s="21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61">
        <v>5185</v>
      </c>
      <c r="U8" s="65">
        <v>5408</v>
      </c>
      <c r="V8" s="65">
        <v>5564</v>
      </c>
      <c r="W8" s="65">
        <v>5688</v>
      </c>
    </row>
    <row r="9" spans="1:23" x14ac:dyDescent="0.2">
      <c r="A9" s="35"/>
      <c r="B9" s="21" t="s">
        <v>50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1"/>
      <c r="U9" s="65"/>
      <c r="V9" s="65"/>
      <c r="W9" s="65"/>
    </row>
    <row r="10" spans="1:23" s="8" customFormat="1" x14ac:dyDescent="0.2">
      <c r="A10" s="35" t="s">
        <v>48</v>
      </c>
      <c r="B10" s="21"/>
      <c r="C10" s="16">
        <v>685</v>
      </c>
      <c r="D10" s="16">
        <v>1707</v>
      </c>
      <c r="E10" s="16">
        <v>1839</v>
      </c>
      <c r="F10" s="16">
        <v>1934</v>
      </c>
      <c r="G10" s="16">
        <v>2225</v>
      </c>
      <c r="H10" s="16">
        <v>2524</v>
      </c>
      <c r="I10" s="16">
        <v>2730</v>
      </c>
      <c r="J10" s="16">
        <v>2851</v>
      </c>
      <c r="K10" s="16">
        <v>3113</v>
      </c>
      <c r="L10" s="16">
        <v>3591</v>
      </c>
      <c r="M10" s="16">
        <v>3572</v>
      </c>
      <c r="N10" s="16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61">
        <v>4814</v>
      </c>
      <c r="U10" s="65">
        <v>5091</v>
      </c>
      <c r="V10" s="65">
        <v>4967</v>
      </c>
      <c r="W10" s="65">
        <v>5175</v>
      </c>
    </row>
    <row r="11" spans="1:23" s="8" customFormat="1" x14ac:dyDescent="0.2">
      <c r="A11" s="35"/>
      <c r="B11" s="21" t="s">
        <v>33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60"/>
      <c r="U11" s="64"/>
      <c r="V11" s="64"/>
      <c r="W11" s="64"/>
    </row>
    <row r="12" spans="1:23" x14ac:dyDescent="0.2">
      <c r="A12" s="36" t="s">
        <v>37</v>
      </c>
      <c r="B12" s="19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61">
        <v>814</v>
      </c>
      <c r="U12" s="65">
        <v>852</v>
      </c>
      <c r="V12" s="65">
        <v>893</v>
      </c>
      <c r="W12" s="65">
        <v>887</v>
      </c>
    </row>
    <row r="13" spans="1:23" x14ac:dyDescent="0.2">
      <c r="A13" s="37" t="s">
        <v>49</v>
      </c>
      <c r="B13" s="19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61">
        <v>1035</v>
      </c>
      <c r="U13" s="65">
        <v>1090</v>
      </c>
      <c r="V13" s="65">
        <v>1154</v>
      </c>
      <c r="W13" s="65">
        <v>1233</v>
      </c>
    </row>
    <row r="14" spans="1:23" x14ac:dyDescent="0.2">
      <c r="A14" s="37" t="s">
        <v>2</v>
      </c>
      <c r="B14" s="19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61">
        <v>1225</v>
      </c>
      <c r="U14" s="65">
        <v>1100</v>
      </c>
      <c r="V14" s="65">
        <v>1140</v>
      </c>
      <c r="W14" s="65">
        <v>1200</v>
      </c>
    </row>
    <row r="15" spans="1:23" x14ac:dyDescent="0.2">
      <c r="A15" s="36" t="s">
        <v>3</v>
      </c>
      <c r="B15" s="20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61">
        <v>4076</v>
      </c>
      <c r="U15" s="65">
        <v>4224</v>
      </c>
      <c r="V15" s="65">
        <v>4544</v>
      </c>
      <c r="W15" s="65">
        <v>4232</v>
      </c>
    </row>
    <row r="16" spans="1:23" s="10" customFormat="1" x14ac:dyDescent="0.2">
      <c r="A16" s="38" t="s">
        <v>4</v>
      </c>
      <c r="B16" s="24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62">
        <v>36612</v>
      </c>
      <c r="U16" s="66">
        <f>SUM(U6:U15)</f>
        <v>38180</v>
      </c>
      <c r="V16" s="66">
        <f>SUM(V6:V15)</f>
        <v>39194</v>
      </c>
      <c r="W16" s="66">
        <f>SUM(W6:W15)</f>
        <v>40767</v>
      </c>
    </row>
    <row r="17" spans="1:23" s="10" customFormat="1" x14ac:dyDescent="0.2">
      <c r="C17" s="17"/>
      <c r="D17" s="17"/>
      <c r="E17" s="17"/>
      <c r="F17" s="17"/>
      <c r="G17" s="17"/>
      <c r="H17" s="17"/>
      <c r="I17" s="17"/>
      <c r="K17" s="17"/>
      <c r="L17" s="17"/>
      <c r="M17" s="17"/>
    </row>
    <row r="18" spans="1:23" x14ac:dyDescent="0.2">
      <c r="A18" s="13" t="s">
        <v>47</v>
      </c>
      <c r="B18" s="12"/>
      <c r="G18" s="15"/>
      <c r="M18" s="15"/>
      <c r="N18" s="15"/>
      <c r="Q18" s="15"/>
      <c r="R18" s="15"/>
      <c r="S18" s="15"/>
      <c r="T18" s="15"/>
      <c r="U18" s="15"/>
      <c r="V18" s="15"/>
      <c r="W18" s="15"/>
    </row>
    <row r="19" spans="1:23" x14ac:dyDescent="0.2">
      <c r="O19" s="15"/>
    </row>
    <row r="20" spans="1:23" x14ac:dyDescent="0.2">
      <c r="A20" s="13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23" x14ac:dyDescent="0.2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3" x14ac:dyDescent="0.2">
      <c r="Q22" s="15"/>
    </row>
    <row r="23" spans="1:23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3" x14ac:dyDescent="0.2">
      <c r="Q24" s="15"/>
    </row>
  </sheetData>
  <phoneticPr fontId="0" type="noConversion"/>
  <pageMargins left="0.78740157499999996" right="0.78740157499999996" top="0.984251969" bottom="0.984251969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tabSelected="1" zoomScaleNormal="100" workbookViewId="0">
      <selection activeCell="A6" sqref="A6"/>
    </sheetView>
  </sheetViews>
  <sheetFormatPr baseColWidth="10" defaultColWidth="9.140625" defaultRowHeight="11.25" customHeight="1" x14ac:dyDescent="0.2"/>
  <cols>
    <col min="1" max="1" width="26.28515625" style="2" customWidth="1"/>
    <col min="2" max="6" width="8" style="2" customWidth="1"/>
    <col min="7" max="10" width="8" style="2" hidden="1" customWidth="1"/>
    <col min="11" max="20" width="8" style="2" customWidth="1"/>
    <col min="21" max="16384" width="9.140625" style="2"/>
  </cols>
  <sheetData>
    <row r="1" spans="1:22" ht="11.25" customHeight="1" x14ac:dyDescent="0.2">
      <c r="A1" s="32" t="s">
        <v>55</v>
      </c>
    </row>
    <row r="2" spans="1:22" ht="18" x14ac:dyDescent="0.25">
      <c r="A2" s="1" t="s">
        <v>5</v>
      </c>
    </row>
    <row r="3" spans="1:22" ht="15.75" x14ac:dyDescent="0.25">
      <c r="A3" s="3" t="s">
        <v>53</v>
      </c>
    </row>
    <row r="4" spans="1:22" ht="12.75" customHeight="1" x14ac:dyDescent="0.2">
      <c r="A4" s="10"/>
    </row>
    <row r="5" spans="1:22" s="6" customFormat="1" ht="12.75" customHeight="1" x14ac:dyDescent="0.2">
      <c r="A5" s="67" t="s">
        <v>24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40">
        <v>2007</v>
      </c>
      <c r="I5" s="5">
        <v>2008</v>
      </c>
      <c r="J5" s="5">
        <v>2009</v>
      </c>
      <c r="K5" s="40">
        <v>2010</v>
      </c>
      <c r="L5" s="40">
        <v>2011</v>
      </c>
      <c r="M5" s="40">
        <v>2012</v>
      </c>
      <c r="N5" s="40">
        <v>2013</v>
      </c>
      <c r="O5" s="40">
        <v>2014</v>
      </c>
      <c r="P5" s="40">
        <v>2015</v>
      </c>
      <c r="Q5" s="40">
        <v>2016</v>
      </c>
      <c r="R5" s="5">
        <v>2017</v>
      </c>
      <c r="S5" s="5">
        <v>2018</v>
      </c>
      <c r="T5" s="40">
        <v>2019</v>
      </c>
      <c r="U5" s="40">
        <v>2020</v>
      </c>
      <c r="V5" s="40">
        <v>2021</v>
      </c>
    </row>
    <row r="6" spans="1:22" ht="12.75" customHeight="1" x14ac:dyDescent="0.2">
      <c r="A6" s="19" t="s">
        <v>56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61">
        <v>18194</v>
      </c>
    </row>
    <row r="7" spans="1:22" ht="12.75" customHeight="1" x14ac:dyDescent="0.2">
      <c r="A7" s="20" t="s">
        <v>27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61">
        <v>4462</v>
      </c>
    </row>
    <row r="8" spans="1:22" ht="12.75" customHeight="1" x14ac:dyDescent="0.2">
      <c r="A8" s="19" t="s">
        <v>6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69">
        <v>9986</v>
      </c>
      <c r="U8" s="69">
        <v>9755</v>
      </c>
      <c r="V8" s="61">
        <v>9705</v>
      </c>
    </row>
    <row r="9" spans="1:22" ht="12.75" customHeight="1" x14ac:dyDescent="0.2">
      <c r="A9" s="20" t="s">
        <v>32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69">
        <v>3821</v>
      </c>
      <c r="U9" s="69">
        <v>3984</v>
      </c>
      <c r="V9" s="61">
        <v>4342</v>
      </c>
    </row>
    <row r="10" spans="1:22" ht="12.75" customHeight="1" x14ac:dyDescent="0.2">
      <c r="A10" s="19" t="s">
        <v>7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61">
        <v>4064</v>
      </c>
    </row>
    <row r="11" spans="1:22" s="10" customFormat="1" ht="12.75" customHeight="1" x14ac:dyDescent="0.2">
      <c r="A11" s="24" t="s">
        <v>4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>SUM(T6:T10)</f>
        <v>38180</v>
      </c>
      <c r="U11" s="9">
        <f>SUM(U6:U10)</f>
        <v>39194</v>
      </c>
      <c r="V11" s="62">
        <f>SUM(V6:V10)</f>
        <v>40767</v>
      </c>
    </row>
    <row r="12" spans="1:22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7"/>
      <c r="K12" s="17"/>
      <c r="L12" s="17"/>
      <c r="M12" s="17"/>
      <c r="N12" s="17"/>
      <c r="P12" s="17"/>
      <c r="Q12" s="17"/>
      <c r="R12" s="17"/>
      <c r="S12" s="17"/>
    </row>
    <row r="13" spans="1:22" ht="12.75" customHeight="1" x14ac:dyDescent="0.2">
      <c r="A13" s="13" t="s">
        <v>47</v>
      </c>
    </row>
    <row r="14" spans="1:22" ht="11.25" customHeight="1" x14ac:dyDescent="0.2">
      <c r="U14" s="15"/>
    </row>
    <row r="15" spans="1:22" ht="11.25" customHeight="1" x14ac:dyDescent="0.2">
      <c r="A15" s="13"/>
    </row>
    <row r="16" spans="1:22" ht="11.2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ht="11.25" customHeight="1" x14ac:dyDescent="0.2">
      <c r="L17" s="46"/>
    </row>
    <row r="18" spans="2:16" ht="11.25" customHeight="1" x14ac:dyDescent="0.2">
      <c r="L18" s="46"/>
    </row>
    <row r="19" spans="2:16" ht="11.25" customHeight="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1" spans="2:16" ht="11.25" customHeight="1" x14ac:dyDescent="0.2">
      <c r="H21" s="15"/>
      <c r="I21" s="15"/>
    </row>
    <row r="23" spans="2:16" ht="11.25" customHeight="1" x14ac:dyDescent="0.2">
      <c r="H23" s="15"/>
      <c r="I23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6"/>
  <sheetViews>
    <sheetView showGridLines="0" zoomScaleNormal="100" workbookViewId="0">
      <selection activeCell="V16" sqref="V16"/>
    </sheetView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23" width="8" style="2" customWidth="1"/>
    <col min="24" max="16384" width="9.140625" style="2"/>
  </cols>
  <sheetData>
    <row r="1" spans="1:23" ht="11.25" customHeight="1" x14ac:dyDescent="0.2">
      <c r="A1" s="32" t="s">
        <v>55</v>
      </c>
    </row>
    <row r="2" spans="1:23" ht="18" x14ac:dyDescent="0.25">
      <c r="A2" s="1" t="s">
        <v>8</v>
      </c>
      <c r="B2" s="1"/>
    </row>
    <row r="3" spans="1:23" ht="15.75" x14ac:dyDescent="0.25">
      <c r="A3" s="3" t="s">
        <v>54</v>
      </c>
      <c r="B3" s="3"/>
      <c r="C3" s="10"/>
    </row>
    <row r="5" spans="1:23" s="6" customFormat="1" ht="12.75" customHeight="1" x14ac:dyDescent="0.2">
      <c r="A5" s="41" t="s">
        <v>9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40">
        <v>2007</v>
      </c>
      <c r="J5" s="5">
        <v>2008</v>
      </c>
      <c r="K5" s="5">
        <v>2009</v>
      </c>
      <c r="L5" s="40">
        <v>2010</v>
      </c>
      <c r="M5" s="40">
        <v>2011</v>
      </c>
      <c r="N5" s="40">
        <v>2012</v>
      </c>
      <c r="O5" s="40">
        <v>2013</v>
      </c>
      <c r="P5" s="40">
        <v>2014</v>
      </c>
      <c r="Q5" s="40">
        <v>2015</v>
      </c>
      <c r="R5" s="40">
        <v>2016</v>
      </c>
      <c r="S5" s="5">
        <v>2017</v>
      </c>
      <c r="T5" s="5">
        <v>2018</v>
      </c>
      <c r="U5" s="40">
        <v>2019</v>
      </c>
      <c r="V5" s="40">
        <v>2020</v>
      </c>
      <c r="W5" s="40">
        <v>2021</v>
      </c>
    </row>
    <row r="6" spans="1:23" ht="12.75" customHeight="1" x14ac:dyDescent="0.2">
      <c r="A6" s="42" t="s">
        <v>10</v>
      </c>
      <c r="B6" s="28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61">
        <f>SUM(W8:W9)</f>
        <v>2639</v>
      </c>
    </row>
    <row r="7" spans="1:23" ht="12.75" customHeight="1" x14ac:dyDescent="0.2">
      <c r="A7" s="37"/>
      <c r="B7" s="2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61"/>
    </row>
    <row r="8" spans="1:23" ht="12.75" x14ac:dyDescent="0.2">
      <c r="A8" s="43"/>
      <c r="B8" s="27" t="s">
        <v>34</v>
      </c>
      <c r="C8" s="16">
        <v>200</v>
      </c>
      <c r="D8" s="16">
        <v>314</v>
      </c>
      <c r="E8" s="16">
        <v>308</v>
      </c>
      <c r="F8" s="16">
        <v>367</v>
      </c>
      <c r="G8" s="16">
        <v>496</v>
      </c>
      <c r="H8" s="16">
        <v>533</v>
      </c>
      <c r="I8" s="16">
        <v>552</v>
      </c>
      <c r="J8" s="16">
        <v>556</v>
      </c>
      <c r="K8" s="16">
        <v>576</v>
      </c>
      <c r="L8" s="16">
        <v>599</v>
      </c>
      <c r="M8" s="16">
        <v>643</v>
      </c>
      <c r="N8" s="16">
        <v>662</v>
      </c>
      <c r="O8" s="16">
        <v>712</v>
      </c>
      <c r="P8" s="16">
        <v>715</v>
      </c>
      <c r="Q8" s="16">
        <v>743</v>
      </c>
      <c r="R8" s="16">
        <v>709</v>
      </c>
      <c r="S8" s="16">
        <v>856.69706338023923</v>
      </c>
      <c r="T8" s="16">
        <v>914</v>
      </c>
      <c r="U8" s="16">
        <v>958</v>
      </c>
      <c r="V8" s="16">
        <v>1017</v>
      </c>
      <c r="W8" s="60">
        <v>981</v>
      </c>
    </row>
    <row r="9" spans="1:23" ht="12" customHeight="1" x14ac:dyDescent="0.2">
      <c r="A9" s="36" t="s">
        <v>28</v>
      </c>
      <c r="B9" s="20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61">
        <v>1658</v>
      </c>
    </row>
    <row r="10" spans="1:23" ht="11.25" customHeight="1" x14ac:dyDescent="0.2">
      <c r="A10" s="37" t="s">
        <v>11</v>
      </c>
      <c r="B10" s="19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61">
        <v>2919</v>
      </c>
    </row>
    <row r="11" spans="1:23" ht="12.75" customHeight="1" x14ac:dyDescent="0.2">
      <c r="A11" s="37" t="s">
        <v>12</v>
      </c>
      <c r="B11" s="19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61">
        <v>853</v>
      </c>
    </row>
    <row r="12" spans="1:23" ht="12.75" customHeight="1" x14ac:dyDescent="0.2">
      <c r="A12" s="37" t="s">
        <v>13</v>
      </c>
      <c r="B12" s="19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61">
        <v>535</v>
      </c>
    </row>
    <row r="13" spans="1:23" ht="12.75" customHeight="1" x14ac:dyDescent="0.2">
      <c r="A13" s="37" t="s">
        <v>14</v>
      </c>
      <c r="B13" s="19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61">
        <v>42</v>
      </c>
    </row>
    <row r="14" spans="1:23" ht="12.75" customHeight="1" x14ac:dyDescent="0.2">
      <c r="A14" s="37" t="s">
        <v>15</v>
      </c>
      <c r="B14" s="19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61">
        <v>1045</v>
      </c>
    </row>
    <row r="15" spans="1:23" ht="12.75" customHeight="1" x14ac:dyDescent="0.2">
      <c r="A15" s="37" t="s">
        <v>16</v>
      </c>
      <c r="B15" s="19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61">
        <v>6028</v>
      </c>
    </row>
    <row r="16" spans="1:23" ht="12.75" customHeight="1" x14ac:dyDescent="0.2">
      <c r="A16" s="37" t="s">
        <v>17</v>
      </c>
      <c r="B16" s="19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61">
        <v>941</v>
      </c>
    </row>
    <row r="17" spans="1:23" ht="12.75" customHeight="1" x14ac:dyDescent="0.2">
      <c r="A17" s="37" t="s">
        <v>18</v>
      </c>
      <c r="B17" s="19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61">
        <v>435</v>
      </c>
    </row>
    <row r="18" spans="1:23" ht="12.75" customHeight="1" x14ac:dyDescent="0.2">
      <c r="A18" s="37" t="s">
        <v>19</v>
      </c>
      <c r="B18" s="19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61">
        <v>583</v>
      </c>
    </row>
    <row r="19" spans="1:23" ht="12.75" customHeight="1" x14ac:dyDescent="0.2">
      <c r="A19" s="37" t="s">
        <v>20</v>
      </c>
      <c r="B19" s="19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61">
        <v>165</v>
      </c>
    </row>
    <row r="20" spans="1:23" ht="12.75" customHeight="1" x14ac:dyDescent="0.2">
      <c r="A20" s="35" t="s">
        <v>29</v>
      </c>
      <c r="B20" s="21"/>
      <c r="C20" s="16">
        <v>101</v>
      </c>
      <c r="D20" s="16">
        <v>204</v>
      </c>
      <c r="E20" s="16">
        <v>256</v>
      </c>
      <c r="F20" s="16">
        <v>295</v>
      </c>
      <c r="G20" s="16">
        <v>329</v>
      </c>
      <c r="H20" s="16">
        <v>453</v>
      </c>
      <c r="I20" s="16">
        <v>476</v>
      </c>
      <c r="J20" s="16">
        <v>500</v>
      </c>
      <c r="K20" s="16">
        <v>531</v>
      </c>
      <c r="L20" s="16">
        <v>556</v>
      </c>
      <c r="M20" s="16">
        <v>579</v>
      </c>
      <c r="N20" s="16">
        <v>613</v>
      </c>
      <c r="O20" s="16">
        <v>658</v>
      </c>
      <c r="P20" s="16">
        <v>641</v>
      </c>
      <c r="Q20" s="16">
        <v>655</v>
      </c>
      <c r="R20" s="16">
        <v>650</v>
      </c>
      <c r="S20" s="16">
        <v>700</v>
      </c>
      <c r="T20" s="16">
        <v>782</v>
      </c>
      <c r="U20" s="16">
        <v>818</v>
      </c>
      <c r="V20" s="16">
        <v>798</v>
      </c>
      <c r="W20" s="60">
        <v>827</v>
      </c>
    </row>
    <row r="21" spans="1:23" ht="12.75" customHeight="1" x14ac:dyDescent="0.2">
      <c r="A21" s="35" t="s">
        <v>30</v>
      </c>
      <c r="B21" s="21"/>
      <c r="C21" s="16">
        <v>35</v>
      </c>
      <c r="D21" s="16">
        <v>115</v>
      </c>
      <c r="E21" s="16">
        <v>221</v>
      </c>
      <c r="F21" s="16">
        <v>218</v>
      </c>
      <c r="G21" s="16">
        <v>256</v>
      </c>
      <c r="H21" s="16">
        <v>374</v>
      </c>
      <c r="I21" s="16">
        <v>373</v>
      </c>
      <c r="J21" s="16">
        <v>423</v>
      </c>
      <c r="K21" s="16">
        <v>375</v>
      </c>
      <c r="L21" s="16">
        <v>366</v>
      </c>
      <c r="M21" s="16">
        <v>346</v>
      </c>
      <c r="N21" s="16">
        <v>363</v>
      </c>
      <c r="O21" s="16">
        <v>381</v>
      </c>
      <c r="P21" s="16">
        <v>391</v>
      </c>
      <c r="Q21" s="16">
        <v>395</v>
      </c>
      <c r="R21" s="16">
        <v>397</v>
      </c>
      <c r="S21" s="16">
        <v>427</v>
      </c>
      <c r="T21" s="16">
        <v>431</v>
      </c>
      <c r="U21" s="16">
        <v>459</v>
      </c>
      <c r="V21" s="16">
        <v>465</v>
      </c>
      <c r="W21" s="60">
        <v>492</v>
      </c>
    </row>
    <row r="22" spans="1:23" ht="12.75" customHeight="1" x14ac:dyDescent="0.2">
      <c r="A22" s="37" t="s">
        <v>21</v>
      </c>
      <c r="B22" s="19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61">
        <v>19085</v>
      </c>
    </row>
    <row r="23" spans="1:23" ht="12.75" customHeight="1" x14ac:dyDescent="0.2">
      <c r="A23" s="37" t="s">
        <v>22</v>
      </c>
      <c r="B23" s="19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61">
        <v>954</v>
      </c>
    </row>
    <row r="24" spans="1:23" ht="12.75" customHeight="1" x14ac:dyDescent="0.2">
      <c r="A24" s="37" t="s">
        <v>23</v>
      </c>
      <c r="B24" s="19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61">
        <v>1200</v>
      </c>
    </row>
    <row r="25" spans="1:23" s="10" customFormat="1" ht="12.75" customHeight="1" x14ac:dyDescent="0.2">
      <c r="A25" s="44" t="s">
        <v>26</v>
      </c>
      <c r="B25" s="22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>U6+U10+U11+U12+U13+U14+U15+U16+U17+U18+U19+U20+U21+U22+U23+U24</f>
        <v>36388</v>
      </c>
      <c r="V25" s="9">
        <f>V6+V10+V11+V12+V13+V14+V15+V16+V17+V18+V19+V20+V21+V22+V23+V24</f>
        <v>37282</v>
      </c>
      <c r="W25" s="62">
        <f>W6+W10+W11+W12+W13+W14+W15+W16+W17+W18+W19+W20+W21+W22+W23+W24</f>
        <v>38743</v>
      </c>
    </row>
    <row r="26" spans="1:23" s="10" customFormat="1" ht="12.75" customHeight="1" x14ac:dyDescent="0.2">
      <c r="A26" s="36" t="s">
        <v>25</v>
      </c>
      <c r="B26" s="20"/>
      <c r="C26" s="18" t="s">
        <v>31</v>
      </c>
      <c r="D26" s="18" t="s">
        <v>31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61">
        <v>2024</v>
      </c>
    </row>
    <row r="27" spans="1:23" ht="12.75" customHeight="1" x14ac:dyDescent="0.2">
      <c r="A27" s="45" t="s">
        <v>4</v>
      </c>
      <c r="B27" s="23"/>
      <c r="C27" s="14">
        <v>2861</v>
      </c>
      <c r="D27" s="14">
        <v>6188</v>
      </c>
      <c r="E27" s="14">
        <v>7736</v>
      </c>
      <c r="F27" s="14">
        <v>10137</v>
      </c>
      <c r="G27" s="14">
        <v>14283</v>
      </c>
      <c r="H27" s="14">
        <v>16374</v>
      </c>
      <c r="I27" s="14">
        <v>18091</v>
      </c>
      <c r="J27" s="14">
        <v>19357</v>
      </c>
      <c r="K27" s="14">
        <v>21204</v>
      </c>
      <c r="L27" s="14">
        <v>22976</v>
      </c>
      <c r="M27" s="14">
        <v>23551</v>
      </c>
      <c r="N27" s="14">
        <v>24489</v>
      </c>
      <c r="O27" s="14">
        <v>26375</v>
      </c>
      <c r="P27" s="14">
        <v>28311</v>
      </c>
      <c r="Q27" s="14">
        <v>30769.109072482272</v>
      </c>
      <c r="R27" s="14">
        <v>32978.732088349716</v>
      </c>
      <c r="S27" s="14">
        <v>35848</v>
      </c>
      <c r="T27" s="14">
        <v>36612</v>
      </c>
      <c r="U27" s="14">
        <f>U25+U26</f>
        <v>38180</v>
      </c>
      <c r="V27" s="14">
        <f>V25+V26</f>
        <v>39194</v>
      </c>
      <c r="W27" s="68">
        <f>W25+W26</f>
        <v>40767</v>
      </c>
    </row>
    <row r="28" spans="1:23" ht="11.25" customHeight="1" x14ac:dyDescent="0.2">
      <c r="E28" s="15"/>
      <c r="F28" s="15"/>
      <c r="G28" s="15"/>
      <c r="H28" s="15"/>
      <c r="I28" s="15"/>
      <c r="K28" s="15"/>
      <c r="L28" s="15"/>
      <c r="M28" s="15"/>
      <c r="Q28" s="15"/>
      <c r="R28" s="15"/>
      <c r="S28" s="15"/>
      <c r="T28" s="15"/>
    </row>
    <row r="29" spans="1:23" ht="11.25" customHeight="1" x14ac:dyDescent="0.2">
      <c r="A29" s="13" t="s">
        <v>47</v>
      </c>
      <c r="B29" s="12"/>
      <c r="K29" s="15"/>
      <c r="L29" s="15"/>
      <c r="M29" s="15"/>
    </row>
    <row r="30" spans="1:23" ht="11.25" customHeight="1" x14ac:dyDescent="0.2">
      <c r="K30" s="15"/>
    </row>
    <row r="31" spans="1:23" ht="11.25" customHeight="1" x14ac:dyDescent="0.2">
      <c r="A31" s="13"/>
      <c r="B31" s="13"/>
      <c r="K31" s="47"/>
      <c r="L31" s="52"/>
      <c r="M31" s="52"/>
      <c r="N31" s="52"/>
      <c r="O31" s="52"/>
    </row>
    <row r="32" spans="1:23" ht="11.25" customHeight="1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3:18" ht="11.25" customHeight="1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" t="s">
        <v>51</v>
      </c>
    </row>
    <row r="34" spans="3:18" ht="11.25" customHeight="1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3:18" ht="11.25" customHeight="1" x14ac:dyDescent="0.2">
      <c r="K35" s="48"/>
      <c r="L35" s="48"/>
      <c r="M35" s="49"/>
    </row>
    <row r="36" spans="3:18" ht="11.25" customHeight="1" x14ac:dyDescent="0.2">
      <c r="K36" s="48"/>
      <c r="L36" s="48"/>
      <c r="M36" s="49"/>
    </row>
    <row r="37" spans="3:18" ht="11.25" customHeight="1" x14ac:dyDescent="0.2">
      <c r="K37" s="48"/>
      <c r="L37" s="48"/>
      <c r="M37" s="49"/>
    </row>
    <row r="38" spans="3:18" ht="11.25" customHeight="1" x14ac:dyDescent="0.2">
      <c r="K38" s="47"/>
      <c r="L38" s="47"/>
      <c r="M38" s="50"/>
    </row>
    <row r="39" spans="3:18" ht="11.25" customHeight="1" x14ac:dyDescent="0.2">
      <c r="K39" s="47"/>
      <c r="L39" s="47"/>
      <c r="M39" s="50"/>
    </row>
    <row r="40" spans="3:18" ht="11.2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3:18" ht="11.25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3:18" ht="11.25" customHeight="1" x14ac:dyDescent="0.2">
      <c r="K42" s="47"/>
      <c r="L42" s="47"/>
      <c r="M42" s="50"/>
    </row>
    <row r="43" spans="3:18" ht="11.25" customHeight="1" x14ac:dyDescent="0.2">
      <c r="K43" s="47"/>
      <c r="L43" s="47"/>
      <c r="M43" s="50"/>
    </row>
    <row r="44" spans="3:18" ht="11.25" customHeight="1" x14ac:dyDescent="0.2">
      <c r="K44" s="47"/>
      <c r="L44" s="47"/>
      <c r="M44" s="50"/>
    </row>
    <row r="45" spans="3:18" ht="11.25" customHeight="1" x14ac:dyDescent="0.2">
      <c r="K45" s="47"/>
      <c r="L45" s="47"/>
      <c r="M45" s="50"/>
    </row>
    <row r="46" spans="3:18" ht="11.25" customHeight="1" x14ac:dyDescent="0.2">
      <c r="K46" s="47"/>
      <c r="L46" s="47"/>
      <c r="M46" s="47"/>
    </row>
    <row r="47" spans="3:18" ht="11.25" customHeight="1" x14ac:dyDescent="0.2">
      <c r="K47" s="47"/>
      <c r="L47" s="47"/>
      <c r="M47" s="47"/>
    </row>
    <row r="48" spans="3:18" ht="11.25" customHeight="1" x14ac:dyDescent="0.2">
      <c r="K48" s="47"/>
      <c r="L48" s="47"/>
      <c r="M48" s="47"/>
    </row>
    <row r="49" spans="11:13" ht="11.25" customHeight="1" x14ac:dyDescent="0.2">
      <c r="K49" s="48"/>
      <c r="L49" s="48"/>
      <c r="M49" s="49"/>
    </row>
    <row r="50" spans="11:13" ht="11.25" customHeight="1" x14ac:dyDescent="0.2">
      <c r="K50" s="48"/>
      <c r="L50" s="48"/>
      <c r="M50" s="49"/>
    </row>
    <row r="51" spans="11:13" ht="11.25" customHeight="1" x14ac:dyDescent="0.2">
      <c r="K51" s="47"/>
      <c r="L51" s="47"/>
      <c r="M51" s="50"/>
    </row>
    <row r="52" spans="11:13" ht="11.25" customHeight="1" x14ac:dyDescent="0.2">
      <c r="K52" s="47"/>
      <c r="L52" s="47"/>
      <c r="M52" s="50"/>
    </row>
    <row r="53" spans="11:13" ht="11.25" customHeight="1" x14ac:dyDescent="0.2">
      <c r="K53" s="47"/>
      <c r="L53" s="47"/>
      <c r="M53" s="47"/>
    </row>
    <row r="54" spans="11:13" ht="11.25" customHeight="1" x14ac:dyDescent="0.2">
      <c r="K54" s="51"/>
      <c r="L54" s="51"/>
      <c r="M54" s="51"/>
    </row>
    <row r="55" spans="11:13" ht="11.25" customHeight="1" x14ac:dyDescent="0.2">
      <c r="K55" s="47"/>
      <c r="L55" s="47"/>
      <c r="M55" s="50"/>
    </row>
    <row r="56" spans="11:13" ht="11.25" customHeight="1" x14ac:dyDescent="0.2">
      <c r="K56" s="51"/>
      <c r="L56" s="51"/>
      <c r="M56" s="5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7D1F9-D12A-4E99-BA6E-06AE8CC63440}">
  <ds:schemaRefs>
    <ds:schemaRef ds:uri="http://purl.org/dc/terms/"/>
    <ds:schemaRef ds:uri="http://purl.org/dc/elements/1.1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8B57-FCDB-4170-A185-5F4943FF7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Innhold</vt:lpstr>
      <vt:lpstr>A.4.1</vt:lpstr>
      <vt:lpstr>A.4.2</vt:lpstr>
      <vt:lpstr>A.4.3</vt:lpstr>
      <vt:lpstr>A.4.1!Utskriftsområde</vt:lpstr>
      <vt:lpstr>A.4.2!Utskriftsområde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Kaja Kathrine Wendt</cp:lastModifiedBy>
  <cp:lastPrinted>2021-08-04T12:42:57Z</cp:lastPrinted>
  <dcterms:created xsi:type="dcterms:W3CDTF">2000-06-27T11:17:16Z</dcterms:created>
  <dcterms:modified xsi:type="dcterms:W3CDTF">2021-09-09T12:58:58Z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