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ible\Work Folders\Documents\Indikatorrapporten\Barometerlandene\"/>
    </mc:Choice>
  </mc:AlternateContent>
  <xr:revisionPtr revIDLastSave="0" documentId="13_ncr:1_{438EB9F2-3309-4CAF-A299-6BFDD3DE20AB}" xr6:coauthVersionLast="47" xr6:coauthVersionMax="47" xr10:uidLastSave="{00000000-0000-0000-0000-000000000000}"/>
  <bookViews>
    <workbookView xWindow="-30828" yWindow="-4296" windowWidth="30936" windowHeight="16896" xr2:uid="{183C1AE4-F54E-4E29-BB99-C582FEA574C0}"/>
  </bookViews>
  <sheets>
    <sheet name="Innholdsside" sheetId="1" r:id="rId1"/>
    <sheet name="Signaturfigur" sheetId="2" r:id="rId2"/>
    <sheet name="Tabell 2.1a" sheetId="3" r:id="rId3"/>
    <sheet name="Figur 2.1c" sheetId="4" r:id="rId4"/>
    <sheet name="Figur 2.1d" sheetId="5" r:id="rId5"/>
    <sheet name="FIgur 2.1e" sheetId="6" r:id="rId6"/>
    <sheet name="Figur 2.1f" sheetId="7" r:id="rId7"/>
    <sheet name="Figur 2.1g" sheetId="8" r:id="rId8"/>
    <sheet name="Figur 2.1h" sheetId="9" r:id="rId9"/>
    <sheet name="Figur 2.1i" sheetId="10" r:id="rId10"/>
    <sheet name="FIgur 2.1j" sheetId="11" r:id="rId11"/>
    <sheet name="Figur 2.1k" sheetId="12" r:id="rId12"/>
    <sheet name="Figur 2.2a" sheetId="13" r:id="rId13"/>
    <sheet name="Figur 2.2b" sheetId="14" r:id="rId14"/>
    <sheet name="Figur 2.2c" sheetId="15" r:id="rId15"/>
    <sheet name="Figur 2.2d" sheetId="16" r:id="rId16"/>
    <sheet name="Figur 2.4c" sheetId="17" r:id="rId17"/>
    <sheet name="Figur 3.2f" sheetId="18" r:id="rId18"/>
    <sheet name="Figur 5.2b" sheetId="19" r:id="rId19"/>
    <sheet name="Tabell 6.1a" sheetId="20" r:id="rId20"/>
    <sheet name="Figur 6.1b" sheetId="21" r:id="rId21"/>
  </sheets>
  <definedNames>
    <definedName name="__123Graph_A" localSheetId="17" hidden="1">#REF!</definedName>
    <definedName name="__123Graph_A" localSheetId="18" hidden="1">#REF!</definedName>
    <definedName name="__123Graph_A" localSheetId="20" hidden="1">#REF!</definedName>
    <definedName name="__123Graph_A" localSheetId="19" hidden="1">#REF!</definedName>
    <definedName name="__123Graph_A" hidden="1">#REF!</definedName>
    <definedName name="__123Graph_ABERLGRAP" localSheetId="17" hidden="1">#REF!</definedName>
    <definedName name="__123Graph_ABERLGRAP" localSheetId="18" hidden="1">#REF!</definedName>
    <definedName name="__123Graph_ABERLGRAP" localSheetId="20" hidden="1">#REF!</definedName>
    <definedName name="__123Graph_ABERLGRAP" localSheetId="19" hidden="1">#REF!</definedName>
    <definedName name="__123Graph_ABERLGRAP" hidden="1">#REF!</definedName>
    <definedName name="__123Graph_ACATCH1" localSheetId="17" hidden="1">#REF!</definedName>
    <definedName name="__123Graph_ACATCH1" localSheetId="18" hidden="1">#REF!</definedName>
    <definedName name="__123Graph_ACATCH1" localSheetId="20" hidden="1">#REF!</definedName>
    <definedName name="__123Graph_ACATCH1" localSheetId="19" hidden="1">#REF!</definedName>
    <definedName name="__123Graph_ACATCH1" hidden="1">#REF!</definedName>
    <definedName name="__123Graph_ACONVERG1" localSheetId="17" hidden="1">#REF!</definedName>
    <definedName name="__123Graph_ACONVERG1" localSheetId="18" hidden="1">#REF!</definedName>
    <definedName name="__123Graph_ACONVERG1" localSheetId="20" hidden="1">#REF!</definedName>
    <definedName name="__123Graph_ACONVERG1" localSheetId="19" hidden="1">#REF!</definedName>
    <definedName name="__123Graph_ACONVERG1" hidden="1">#REF!</definedName>
    <definedName name="__123Graph_AECTOT" localSheetId="17" hidden="1">#REF!</definedName>
    <definedName name="__123Graph_AECTOT" localSheetId="18" hidden="1">#REF!</definedName>
    <definedName name="__123Graph_AECTOT" localSheetId="20" hidden="1">#REF!</definedName>
    <definedName name="__123Graph_AECTOT" localSheetId="19" hidden="1">#REF!</definedName>
    <definedName name="__123Graph_AECTOT" hidden="1">#REF!</definedName>
    <definedName name="__123Graph_AGRAPH2" localSheetId="17" hidden="1">#REF!</definedName>
    <definedName name="__123Graph_AGRAPH2" localSheetId="18" hidden="1">#REF!</definedName>
    <definedName name="__123Graph_AGRAPH2" localSheetId="20" hidden="1">#REF!</definedName>
    <definedName name="__123Graph_AGRAPH2" localSheetId="19" hidden="1">#REF!</definedName>
    <definedName name="__123Graph_AGRAPH2" hidden="1">#REF!</definedName>
    <definedName name="__123Graph_AGRAPH41" localSheetId="17" hidden="1">#REF!</definedName>
    <definedName name="__123Graph_AGRAPH41" localSheetId="18" hidden="1">#REF!</definedName>
    <definedName name="__123Graph_AGRAPH41" localSheetId="20" hidden="1">#REF!</definedName>
    <definedName name="__123Graph_AGRAPH41" localSheetId="19" hidden="1">#REF!</definedName>
    <definedName name="__123Graph_AGRAPH41" hidden="1">#REF!</definedName>
    <definedName name="__123Graph_AGRAPH42" localSheetId="17" hidden="1">#REF!</definedName>
    <definedName name="__123Graph_AGRAPH42" localSheetId="18" hidden="1">#REF!</definedName>
    <definedName name="__123Graph_AGRAPH42" localSheetId="20" hidden="1">#REF!</definedName>
    <definedName name="__123Graph_AGRAPH42" localSheetId="19" hidden="1">#REF!</definedName>
    <definedName name="__123Graph_AGRAPH42" hidden="1">#REF!</definedName>
    <definedName name="__123Graph_AGRAPH44" localSheetId="17" hidden="1">#REF!</definedName>
    <definedName name="__123Graph_AGRAPH44" localSheetId="18" hidden="1">#REF!</definedName>
    <definedName name="__123Graph_AGRAPH44" localSheetId="20" hidden="1">#REF!</definedName>
    <definedName name="__123Graph_AGRAPH44" localSheetId="19" hidden="1">#REF!</definedName>
    <definedName name="__123Graph_AGRAPH44" hidden="1">#REF!</definedName>
    <definedName name="__123Graph_APERIB" localSheetId="17" hidden="1">#REF!</definedName>
    <definedName name="__123Graph_APERIB" localSheetId="18" hidden="1">#REF!</definedName>
    <definedName name="__123Graph_APERIB" localSheetId="20" hidden="1">#REF!</definedName>
    <definedName name="__123Graph_APERIB" localSheetId="19" hidden="1">#REF!</definedName>
    <definedName name="__123Graph_APERIB" hidden="1">#REF!</definedName>
    <definedName name="__123Graph_APRODABSC" localSheetId="17" hidden="1">#REF!</definedName>
    <definedName name="__123Graph_APRODABSC" localSheetId="18" hidden="1">#REF!</definedName>
    <definedName name="__123Graph_APRODABSC" localSheetId="20" hidden="1">#REF!</definedName>
    <definedName name="__123Graph_APRODABSC" localSheetId="19" hidden="1">#REF!</definedName>
    <definedName name="__123Graph_APRODABSC" hidden="1">#REF!</definedName>
    <definedName name="__123Graph_APRODABSD" localSheetId="17" hidden="1">#REF!</definedName>
    <definedName name="__123Graph_APRODABSD" localSheetId="18" hidden="1">#REF!</definedName>
    <definedName name="__123Graph_APRODABSD" localSheetId="20" hidden="1">#REF!</definedName>
    <definedName name="__123Graph_APRODABSD" localSheetId="19" hidden="1">#REF!</definedName>
    <definedName name="__123Graph_APRODABSD" hidden="1">#REF!</definedName>
    <definedName name="__123Graph_APRODTRE2" localSheetId="17" hidden="1">#REF!</definedName>
    <definedName name="__123Graph_APRODTRE2" localSheetId="18" hidden="1">#REF!</definedName>
    <definedName name="__123Graph_APRODTRE2" localSheetId="20" hidden="1">#REF!</definedName>
    <definedName name="__123Graph_APRODTRE2" localSheetId="19" hidden="1">#REF!</definedName>
    <definedName name="__123Graph_APRODTRE2" hidden="1">#REF!</definedName>
    <definedName name="__123Graph_APRODTRE3" localSheetId="17" hidden="1">#REF!</definedName>
    <definedName name="__123Graph_APRODTRE3" localSheetId="18" hidden="1">#REF!</definedName>
    <definedName name="__123Graph_APRODTRE3" localSheetId="20" hidden="1">#REF!</definedName>
    <definedName name="__123Graph_APRODTRE3" localSheetId="19" hidden="1">#REF!</definedName>
    <definedName name="__123Graph_APRODTRE3" hidden="1">#REF!</definedName>
    <definedName name="__123Graph_APRODTRE4" localSheetId="17" hidden="1">#REF!</definedName>
    <definedName name="__123Graph_APRODTRE4" localSheetId="18" hidden="1">#REF!</definedName>
    <definedName name="__123Graph_APRODTRE4" localSheetId="20" hidden="1">#REF!</definedName>
    <definedName name="__123Graph_APRODTRE4" localSheetId="19" hidden="1">#REF!</definedName>
    <definedName name="__123Graph_APRODTRE4" hidden="1">#REF!</definedName>
    <definedName name="__123Graph_APRODTREND" localSheetId="17" hidden="1">#REF!</definedName>
    <definedName name="__123Graph_APRODTREND" localSheetId="18" hidden="1">#REF!</definedName>
    <definedName name="__123Graph_APRODTREND" localSheetId="20" hidden="1">#REF!</definedName>
    <definedName name="__123Graph_APRODTREND" localSheetId="19" hidden="1">#REF!</definedName>
    <definedName name="__123Graph_APRODTREND" hidden="1">#REF!</definedName>
    <definedName name="__123Graph_AUTRECHT" localSheetId="17" hidden="1">#REF!</definedName>
    <definedName name="__123Graph_AUTRECHT" localSheetId="18" hidden="1">#REF!</definedName>
    <definedName name="__123Graph_AUTRECHT" localSheetId="20" hidden="1">#REF!</definedName>
    <definedName name="__123Graph_AUTRECHT" localSheetId="19" hidden="1">#REF!</definedName>
    <definedName name="__123Graph_AUTRECHT" hidden="1">#REF!</definedName>
    <definedName name="__123Graph_B" localSheetId="17" hidden="1">#REF!</definedName>
    <definedName name="__123Graph_B" localSheetId="18" hidden="1">#REF!</definedName>
    <definedName name="__123Graph_B" localSheetId="20" hidden="1">#REF!</definedName>
    <definedName name="__123Graph_B" localSheetId="19" hidden="1">#REF!</definedName>
    <definedName name="__123Graph_B" hidden="1">#REF!</definedName>
    <definedName name="__123Graph_BBERLGRAP" localSheetId="17" hidden="1">#REF!</definedName>
    <definedName name="__123Graph_BBERLGRAP" localSheetId="18" hidden="1">#REF!</definedName>
    <definedName name="__123Graph_BBERLGRAP" localSheetId="20" hidden="1">#REF!</definedName>
    <definedName name="__123Graph_BBERLGRAP" localSheetId="19" hidden="1">#REF!</definedName>
    <definedName name="__123Graph_BBERLGRAP" hidden="1">#REF!</definedName>
    <definedName name="__123Graph_BCATCH1" localSheetId="17" hidden="1">#REF!</definedName>
    <definedName name="__123Graph_BCATCH1" localSheetId="18" hidden="1">#REF!</definedName>
    <definedName name="__123Graph_BCATCH1" localSheetId="20" hidden="1">#REF!</definedName>
    <definedName name="__123Graph_BCATCH1" localSheetId="19" hidden="1">#REF!</definedName>
    <definedName name="__123Graph_BCATCH1" hidden="1">#REF!</definedName>
    <definedName name="__123Graph_BCONVERG1" localSheetId="17" hidden="1">#REF!</definedName>
    <definedName name="__123Graph_BCONVERG1" localSheetId="18" hidden="1">#REF!</definedName>
    <definedName name="__123Graph_BCONVERG1" localSheetId="20" hidden="1">#REF!</definedName>
    <definedName name="__123Graph_BCONVERG1" localSheetId="19" hidden="1">#REF!</definedName>
    <definedName name="__123Graph_BCONVERG1" hidden="1">#REF!</definedName>
    <definedName name="__123Graph_BECTOT" localSheetId="17" hidden="1">#REF!</definedName>
    <definedName name="__123Graph_BECTOT" localSheetId="18" hidden="1">#REF!</definedName>
    <definedName name="__123Graph_BECTOT" localSheetId="20" hidden="1">#REF!</definedName>
    <definedName name="__123Graph_BECTOT" localSheetId="19" hidden="1">#REF!</definedName>
    <definedName name="__123Graph_BECTOT" hidden="1">#REF!</definedName>
    <definedName name="__123Graph_BGRAPH2" localSheetId="17" hidden="1">#REF!</definedName>
    <definedName name="__123Graph_BGRAPH2" localSheetId="18" hidden="1">#REF!</definedName>
    <definedName name="__123Graph_BGRAPH2" localSheetId="20" hidden="1">#REF!</definedName>
    <definedName name="__123Graph_BGRAPH2" localSheetId="19" hidden="1">#REF!</definedName>
    <definedName name="__123Graph_BGRAPH2" hidden="1">#REF!</definedName>
    <definedName name="__123Graph_BGRAPH41" localSheetId="17" hidden="1">#REF!</definedName>
    <definedName name="__123Graph_BGRAPH41" localSheetId="18" hidden="1">#REF!</definedName>
    <definedName name="__123Graph_BGRAPH41" localSheetId="20" hidden="1">#REF!</definedName>
    <definedName name="__123Graph_BGRAPH41" localSheetId="19" hidden="1">#REF!</definedName>
    <definedName name="__123Graph_BGRAPH41" hidden="1">#REF!</definedName>
    <definedName name="__123Graph_BPERIB" localSheetId="17" hidden="1">#REF!</definedName>
    <definedName name="__123Graph_BPERIB" localSheetId="18" hidden="1">#REF!</definedName>
    <definedName name="__123Graph_BPERIB" localSheetId="20" hidden="1">#REF!</definedName>
    <definedName name="__123Graph_BPERIB" localSheetId="19" hidden="1">#REF!</definedName>
    <definedName name="__123Graph_BPERIB" hidden="1">#REF!</definedName>
    <definedName name="__123Graph_BPRODABSC" localSheetId="17" hidden="1">#REF!</definedName>
    <definedName name="__123Graph_BPRODABSC" localSheetId="18" hidden="1">#REF!</definedName>
    <definedName name="__123Graph_BPRODABSC" localSheetId="20" hidden="1">#REF!</definedName>
    <definedName name="__123Graph_BPRODABSC" localSheetId="19" hidden="1">#REF!</definedName>
    <definedName name="__123Graph_BPRODABSC" hidden="1">#REF!</definedName>
    <definedName name="__123Graph_BPRODABSD" localSheetId="17" hidden="1">#REF!</definedName>
    <definedName name="__123Graph_BPRODABSD" localSheetId="18" hidden="1">#REF!</definedName>
    <definedName name="__123Graph_BPRODABSD" localSheetId="20" hidden="1">#REF!</definedName>
    <definedName name="__123Graph_BPRODABSD" localSheetId="19" hidden="1">#REF!</definedName>
    <definedName name="__123Graph_BPRODABSD" hidden="1">#REF!</definedName>
    <definedName name="__123Graph_C" localSheetId="17" hidden="1">#REF!</definedName>
    <definedName name="__123Graph_C" localSheetId="18" hidden="1">#REF!</definedName>
    <definedName name="__123Graph_C" localSheetId="20" hidden="1">#REF!</definedName>
    <definedName name="__123Graph_C" localSheetId="19" hidden="1">#REF!</definedName>
    <definedName name="__123Graph_C" hidden="1">#REF!</definedName>
    <definedName name="__123Graph_CBERLGRAP" localSheetId="17" hidden="1">#REF!</definedName>
    <definedName name="__123Graph_CBERLGRAP" localSheetId="18" hidden="1">#REF!</definedName>
    <definedName name="__123Graph_CBERLGRAP" localSheetId="20" hidden="1">#REF!</definedName>
    <definedName name="__123Graph_CBERLGRAP" localSheetId="19" hidden="1">#REF!</definedName>
    <definedName name="__123Graph_CBERLGRAP" hidden="1">#REF!</definedName>
    <definedName name="__123Graph_CCATCH1" localSheetId="17" hidden="1">#REF!</definedName>
    <definedName name="__123Graph_CCATCH1" localSheetId="18" hidden="1">#REF!</definedName>
    <definedName name="__123Graph_CCATCH1" localSheetId="20" hidden="1">#REF!</definedName>
    <definedName name="__123Graph_CCATCH1" localSheetId="19" hidden="1">#REF!</definedName>
    <definedName name="__123Graph_CCATCH1" hidden="1">#REF!</definedName>
    <definedName name="__123Graph_CCONVERG1" localSheetId="17" hidden="1">#REF!</definedName>
    <definedName name="__123Graph_CCONVERG1" localSheetId="18" hidden="1">#REF!</definedName>
    <definedName name="__123Graph_CCONVERG1" localSheetId="20" hidden="1">#REF!</definedName>
    <definedName name="__123Graph_CCONVERG1" localSheetId="19" hidden="1">#REF!</definedName>
    <definedName name="__123Graph_CCONVERG1" hidden="1">#REF!</definedName>
    <definedName name="__123Graph_CECTOT" localSheetId="17" hidden="1">#REF!</definedName>
    <definedName name="__123Graph_CECTOT" localSheetId="18" hidden="1">#REF!</definedName>
    <definedName name="__123Graph_CECTOT" localSheetId="20" hidden="1">#REF!</definedName>
    <definedName name="__123Graph_CECTOT" localSheetId="19" hidden="1">#REF!</definedName>
    <definedName name="__123Graph_CECTOT" hidden="1">#REF!</definedName>
    <definedName name="__123Graph_CGRAPH41" localSheetId="17" hidden="1">#REF!</definedName>
    <definedName name="__123Graph_CGRAPH41" localSheetId="18" hidden="1">#REF!</definedName>
    <definedName name="__123Graph_CGRAPH41" localSheetId="20" hidden="1">#REF!</definedName>
    <definedName name="__123Graph_CGRAPH41" localSheetId="19" hidden="1">#REF!</definedName>
    <definedName name="__123Graph_CGRAPH41" hidden="1">#REF!</definedName>
    <definedName name="__123Graph_CGRAPH44" localSheetId="17" hidden="1">#REF!</definedName>
    <definedName name="__123Graph_CGRAPH44" localSheetId="18" hidden="1">#REF!</definedName>
    <definedName name="__123Graph_CGRAPH44" localSheetId="20" hidden="1">#REF!</definedName>
    <definedName name="__123Graph_CGRAPH44" localSheetId="19" hidden="1">#REF!</definedName>
    <definedName name="__123Graph_CGRAPH44" hidden="1">#REF!</definedName>
    <definedName name="__123Graph_CPERIA" localSheetId="17" hidden="1">#REF!</definedName>
    <definedName name="__123Graph_CPERIA" localSheetId="18" hidden="1">#REF!</definedName>
    <definedName name="__123Graph_CPERIA" localSheetId="20" hidden="1">#REF!</definedName>
    <definedName name="__123Graph_CPERIA" localSheetId="19" hidden="1">#REF!</definedName>
    <definedName name="__123Graph_CPERIA" hidden="1">#REF!</definedName>
    <definedName name="__123Graph_CPERIB" localSheetId="17" hidden="1">#REF!</definedName>
    <definedName name="__123Graph_CPERIB" localSheetId="18" hidden="1">#REF!</definedName>
    <definedName name="__123Graph_CPERIB" localSheetId="20" hidden="1">#REF!</definedName>
    <definedName name="__123Graph_CPERIB" localSheetId="19" hidden="1">#REF!</definedName>
    <definedName name="__123Graph_CPERIB" hidden="1">#REF!</definedName>
    <definedName name="__123Graph_CPRODABSC" localSheetId="17" hidden="1">#REF!</definedName>
    <definedName name="__123Graph_CPRODABSC" localSheetId="18" hidden="1">#REF!</definedName>
    <definedName name="__123Graph_CPRODABSC" localSheetId="20" hidden="1">#REF!</definedName>
    <definedName name="__123Graph_CPRODABSC" localSheetId="19" hidden="1">#REF!</definedName>
    <definedName name="__123Graph_CPRODABSC" hidden="1">#REF!</definedName>
    <definedName name="__123Graph_CPRODTRE2" localSheetId="17" hidden="1">#REF!</definedName>
    <definedName name="__123Graph_CPRODTRE2" localSheetId="18" hidden="1">#REF!</definedName>
    <definedName name="__123Graph_CPRODTRE2" localSheetId="20" hidden="1">#REF!</definedName>
    <definedName name="__123Graph_CPRODTRE2" localSheetId="19" hidden="1">#REF!</definedName>
    <definedName name="__123Graph_CPRODTRE2" hidden="1">#REF!</definedName>
    <definedName name="__123Graph_CPRODTREND" localSheetId="17" hidden="1">#REF!</definedName>
    <definedName name="__123Graph_CPRODTREND" localSheetId="18" hidden="1">#REF!</definedName>
    <definedName name="__123Graph_CPRODTREND" localSheetId="20" hidden="1">#REF!</definedName>
    <definedName name="__123Graph_CPRODTREND" localSheetId="19" hidden="1">#REF!</definedName>
    <definedName name="__123Graph_CPRODTREND" hidden="1">#REF!</definedName>
    <definedName name="__123Graph_CUTRECHT" localSheetId="17" hidden="1">#REF!</definedName>
    <definedName name="__123Graph_CUTRECHT" localSheetId="18" hidden="1">#REF!</definedName>
    <definedName name="__123Graph_CUTRECHT" localSheetId="20" hidden="1">#REF!</definedName>
    <definedName name="__123Graph_CUTRECHT" localSheetId="19" hidden="1">#REF!</definedName>
    <definedName name="__123Graph_CUTRECHT" hidden="1">#REF!</definedName>
    <definedName name="__123Graph_D" localSheetId="17" hidden="1">#REF!</definedName>
    <definedName name="__123Graph_D" localSheetId="18" hidden="1">#REF!</definedName>
    <definedName name="__123Graph_D" localSheetId="20" hidden="1">#REF!</definedName>
    <definedName name="__123Graph_D" localSheetId="19" hidden="1">#REF!</definedName>
    <definedName name="__123Graph_D" hidden="1">#REF!</definedName>
    <definedName name="__123Graph_DBERLGRAP" localSheetId="17" hidden="1">#REF!</definedName>
    <definedName name="__123Graph_DBERLGRAP" localSheetId="18" hidden="1">#REF!</definedName>
    <definedName name="__123Graph_DBERLGRAP" localSheetId="20" hidden="1">#REF!</definedName>
    <definedName name="__123Graph_DBERLGRAP" localSheetId="19" hidden="1">#REF!</definedName>
    <definedName name="__123Graph_DBERLGRAP" hidden="1">#REF!</definedName>
    <definedName name="__123Graph_DCATCH1" localSheetId="17" hidden="1">#REF!</definedName>
    <definedName name="__123Graph_DCATCH1" localSheetId="18" hidden="1">#REF!</definedName>
    <definedName name="__123Graph_DCATCH1" localSheetId="20" hidden="1">#REF!</definedName>
    <definedName name="__123Graph_DCATCH1" localSheetId="19" hidden="1">#REF!</definedName>
    <definedName name="__123Graph_DCATCH1" hidden="1">#REF!</definedName>
    <definedName name="__123Graph_DCONVERG1" localSheetId="17" hidden="1">#REF!</definedName>
    <definedName name="__123Graph_DCONVERG1" localSheetId="18" hidden="1">#REF!</definedName>
    <definedName name="__123Graph_DCONVERG1" localSheetId="20" hidden="1">#REF!</definedName>
    <definedName name="__123Graph_DCONVERG1" localSheetId="19" hidden="1">#REF!</definedName>
    <definedName name="__123Graph_DCONVERG1" hidden="1">#REF!</definedName>
    <definedName name="__123Graph_DECTOT" localSheetId="17" hidden="1">#REF!</definedName>
    <definedName name="__123Graph_DECTOT" localSheetId="18" hidden="1">#REF!</definedName>
    <definedName name="__123Graph_DECTOT" localSheetId="20" hidden="1">#REF!</definedName>
    <definedName name="__123Graph_DECTOT" localSheetId="19" hidden="1">#REF!</definedName>
    <definedName name="__123Graph_DECTOT" hidden="1">#REF!</definedName>
    <definedName name="__123Graph_DGRAPH41" localSheetId="17" hidden="1">#REF!</definedName>
    <definedName name="__123Graph_DGRAPH41" localSheetId="18" hidden="1">#REF!</definedName>
    <definedName name="__123Graph_DGRAPH41" localSheetId="20" hidden="1">#REF!</definedName>
    <definedName name="__123Graph_DGRAPH41" localSheetId="19" hidden="1">#REF!</definedName>
    <definedName name="__123Graph_DGRAPH41" hidden="1">#REF!</definedName>
    <definedName name="__123Graph_DPERIA" localSheetId="17" hidden="1">#REF!</definedName>
    <definedName name="__123Graph_DPERIA" localSheetId="18" hidden="1">#REF!</definedName>
    <definedName name="__123Graph_DPERIA" localSheetId="20" hidden="1">#REF!</definedName>
    <definedName name="__123Graph_DPERIA" localSheetId="19" hidden="1">#REF!</definedName>
    <definedName name="__123Graph_DPERIA" hidden="1">#REF!</definedName>
    <definedName name="__123Graph_DPERIB" localSheetId="17" hidden="1">#REF!</definedName>
    <definedName name="__123Graph_DPERIB" localSheetId="18" hidden="1">#REF!</definedName>
    <definedName name="__123Graph_DPERIB" localSheetId="20" hidden="1">#REF!</definedName>
    <definedName name="__123Graph_DPERIB" localSheetId="19" hidden="1">#REF!</definedName>
    <definedName name="__123Graph_DPERIB" hidden="1">#REF!</definedName>
    <definedName name="__123Graph_DPRODABSC" localSheetId="17" hidden="1">#REF!</definedName>
    <definedName name="__123Graph_DPRODABSC" localSheetId="18" hidden="1">#REF!</definedName>
    <definedName name="__123Graph_DPRODABSC" localSheetId="20" hidden="1">#REF!</definedName>
    <definedName name="__123Graph_DPRODABSC" localSheetId="19" hidden="1">#REF!</definedName>
    <definedName name="__123Graph_DPRODABSC" hidden="1">#REF!</definedName>
    <definedName name="__123Graph_DUTRECHT" localSheetId="17" hidden="1">#REF!</definedName>
    <definedName name="__123Graph_DUTRECHT" localSheetId="18" hidden="1">#REF!</definedName>
    <definedName name="__123Graph_DUTRECHT" localSheetId="20" hidden="1">#REF!</definedName>
    <definedName name="__123Graph_DUTRECHT" localSheetId="19" hidden="1">#REF!</definedName>
    <definedName name="__123Graph_DUTRECHT" hidden="1">#REF!</definedName>
    <definedName name="__123Graph_E" localSheetId="17" hidden="1">#REF!</definedName>
    <definedName name="__123Graph_E" localSheetId="18" hidden="1">#REF!</definedName>
    <definedName name="__123Graph_E" localSheetId="20" hidden="1">#REF!</definedName>
    <definedName name="__123Graph_E" localSheetId="19" hidden="1">#REF!</definedName>
    <definedName name="__123Graph_E" hidden="1">#REF!</definedName>
    <definedName name="__123Graph_EBERLGRAP" localSheetId="17" hidden="1">#REF!</definedName>
    <definedName name="__123Graph_EBERLGRAP" localSheetId="18" hidden="1">#REF!</definedName>
    <definedName name="__123Graph_EBERLGRAP" localSheetId="20" hidden="1">#REF!</definedName>
    <definedName name="__123Graph_EBERLGRAP" localSheetId="19" hidden="1">#REF!</definedName>
    <definedName name="__123Graph_EBERLGRAP" hidden="1">#REF!</definedName>
    <definedName name="__123Graph_ECATCH1" localSheetId="17" hidden="1">#REF!</definedName>
    <definedName name="__123Graph_ECATCH1" localSheetId="18" hidden="1">#REF!</definedName>
    <definedName name="__123Graph_ECATCH1" localSheetId="20" hidden="1">#REF!</definedName>
    <definedName name="__123Graph_ECATCH1" localSheetId="19" hidden="1">#REF!</definedName>
    <definedName name="__123Graph_ECATCH1" hidden="1">#REF!</definedName>
    <definedName name="__123Graph_ECONVERG1" localSheetId="17" hidden="1">#REF!</definedName>
    <definedName name="__123Graph_ECONVERG1" localSheetId="18" hidden="1">#REF!</definedName>
    <definedName name="__123Graph_ECONVERG1" localSheetId="20" hidden="1">#REF!</definedName>
    <definedName name="__123Graph_ECONVERG1" localSheetId="19" hidden="1">#REF!</definedName>
    <definedName name="__123Graph_ECONVERG1" hidden="1">#REF!</definedName>
    <definedName name="__123Graph_EECTOT" localSheetId="17" hidden="1">#REF!</definedName>
    <definedName name="__123Graph_EECTOT" localSheetId="18" hidden="1">#REF!</definedName>
    <definedName name="__123Graph_EECTOT" localSheetId="20" hidden="1">#REF!</definedName>
    <definedName name="__123Graph_EECTOT" localSheetId="19" hidden="1">#REF!</definedName>
    <definedName name="__123Graph_EECTOT" hidden="1">#REF!</definedName>
    <definedName name="__123Graph_EGRAPH41" localSheetId="17" hidden="1">#REF!</definedName>
    <definedName name="__123Graph_EGRAPH41" localSheetId="18" hidden="1">#REF!</definedName>
    <definedName name="__123Graph_EGRAPH41" localSheetId="20" hidden="1">#REF!</definedName>
    <definedName name="__123Graph_EGRAPH41" localSheetId="19" hidden="1">#REF!</definedName>
    <definedName name="__123Graph_EGRAPH41" hidden="1">#REF!</definedName>
    <definedName name="__123Graph_EPERIA" localSheetId="17" hidden="1">#REF!</definedName>
    <definedName name="__123Graph_EPERIA" localSheetId="18" hidden="1">#REF!</definedName>
    <definedName name="__123Graph_EPERIA" localSheetId="20" hidden="1">#REF!</definedName>
    <definedName name="__123Graph_EPERIA" localSheetId="19" hidden="1">#REF!</definedName>
    <definedName name="__123Graph_EPERIA" hidden="1">#REF!</definedName>
    <definedName name="__123Graph_EPRODABSC" localSheetId="17" hidden="1">#REF!</definedName>
    <definedName name="__123Graph_EPRODABSC" localSheetId="18" hidden="1">#REF!</definedName>
    <definedName name="__123Graph_EPRODABSC" localSheetId="20" hidden="1">#REF!</definedName>
    <definedName name="__123Graph_EPRODABSC" localSheetId="19" hidden="1">#REF!</definedName>
    <definedName name="__123Graph_EPRODABSC" hidden="1">#REF!</definedName>
    <definedName name="__123Graph_FBERLGRAP" localSheetId="17" hidden="1">#REF!</definedName>
    <definedName name="__123Graph_FBERLGRAP" localSheetId="18" hidden="1">#REF!</definedName>
    <definedName name="__123Graph_FBERLGRAP" localSheetId="20" hidden="1">#REF!</definedName>
    <definedName name="__123Graph_FBERLGRAP" localSheetId="19" hidden="1">#REF!</definedName>
    <definedName name="__123Graph_FBERLGRAP" hidden="1">#REF!</definedName>
    <definedName name="__123Graph_FGRAPH41" localSheetId="17" hidden="1">#REF!</definedName>
    <definedName name="__123Graph_FGRAPH41" localSheetId="18" hidden="1">#REF!</definedName>
    <definedName name="__123Graph_FGRAPH41" localSheetId="20" hidden="1">#REF!</definedName>
    <definedName name="__123Graph_FGRAPH41" localSheetId="19" hidden="1">#REF!</definedName>
    <definedName name="__123Graph_FGRAPH41" hidden="1">#REF!</definedName>
    <definedName name="__123Graph_FPRODABSC" localSheetId="17" hidden="1">#REF!</definedName>
    <definedName name="__123Graph_FPRODABSC" localSheetId="18" hidden="1">#REF!</definedName>
    <definedName name="__123Graph_FPRODABSC" localSheetId="20" hidden="1">#REF!</definedName>
    <definedName name="__123Graph_FPRODABSC" localSheetId="19" hidden="1">#REF!</definedName>
    <definedName name="__123Graph_FPRODABSC" hidden="1">#REF!</definedName>
    <definedName name="__123Graph_X" localSheetId="17" hidden="1">#REF!</definedName>
    <definedName name="__123Graph_X" localSheetId="18" hidden="1">#REF!</definedName>
    <definedName name="__123Graph_X" localSheetId="20" hidden="1">#REF!</definedName>
    <definedName name="__123Graph_X" localSheetId="19" hidden="1">#REF!</definedName>
    <definedName name="__123Graph_X" hidden="1">#REF!</definedName>
    <definedName name="__123Graph_XECTOT" localSheetId="17" hidden="1">#REF!</definedName>
    <definedName name="__123Graph_XECTOT" localSheetId="18" hidden="1">#REF!</definedName>
    <definedName name="__123Graph_XECTOT" localSheetId="20" hidden="1">#REF!</definedName>
    <definedName name="__123Graph_XECTOT" localSheetId="19" hidden="1">#REF!</definedName>
    <definedName name="__123Graph_XECTOT" hidden="1">#REF!</definedName>
    <definedName name="_Order1" hidden="1">0</definedName>
    <definedName name="_Regression_Out" localSheetId="17" hidden="1">#REF!</definedName>
    <definedName name="_Regression_Out" localSheetId="18" hidden="1">#REF!</definedName>
    <definedName name="_Regression_Out" localSheetId="20" hidden="1">#REF!</definedName>
    <definedName name="_Regression_Out" localSheetId="19" hidden="1">#REF!</definedName>
    <definedName name="_Regression_Out" hidden="1">#REF!</definedName>
    <definedName name="_Regression_X" localSheetId="17" hidden="1">#REF!</definedName>
    <definedName name="_Regression_X" localSheetId="18" hidden="1">#REF!</definedName>
    <definedName name="_Regression_X" localSheetId="20" hidden="1">#REF!</definedName>
    <definedName name="_Regression_X" localSheetId="19" hidden="1">#REF!</definedName>
    <definedName name="_Regression_X" hidden="1">#REF!</definedName>
    <definedName name="_Regression_Y" localSheetId="17" hidden="1">#REF!</definedName>
    <definedName name="_Regression_Y" localSheetId="18" hidden="1">#REF!</definedName>
    <definedName name="_Regression_Y" localSheetId="20" hidden="1">#REF!</definedName>
    <definedName name="_Regression_Y" localSheetId="19" hidden="1">#REF!</definedName>
    <definedName name="_Regression_Y" hidden="1">#REF!</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IG2wp1" localSheetId="17" hidden="1">#REF!</definedName>
    <definedName name="FIG2wp1" localSheetId="18" hidden="1">#REF!</definedName>
    <definedName name="FIG2wp1" localSheetId="20" hidden="1">#REF!</definedName>
    <definedName name="FIG2wp1" localSheetId="19" hidden="1">#REF!</definedName>
    <definedName name="FIG2wp1" hidden="1">#REF!</definedName>
    <definedName name="Oversikt" localSheetId="20" hidden="1">{"g95_96m1",#N/A,FALSE,"Graf(95+96)M";"g95_96m2",#N/A,FALSE,"Graf(95+96)M";"g95_96mb1",#N/A,FALSE,"Graf(95+96)Mb";"g95_96mb2",#N/A,FALSE,"Graf(95+96)Mb";"g95_96f1",#N/A,FALSE,"Graf(95+96)F";"g95_96f2",#N/A,FALSE,"Graf(95+96)F";"g95_96fb1",#N/A,FALSE,"Graf(95+96)Fb";"g95_96fb2",#N/A,FALSE,"Graf(95+96)Fb"}</definedName>
    <definedName name="Oversikt" hidden="1">{"g95_96m1",#N/A,FALSE,"Graf(95+96)M";"g95_96m2",#N/A,FALSE,"Graf(95+96)M";"g95_96mb1",#N/A,FALSE,"Graf(95+96)Mb";"g95_96mb2",#N/A,FALSE,"Graf(95+96)Mb";"g95_96f1",#N/A,FALSE,"Graf(95+96)F";"g95_96f2",#N/A,FALSE,"Graf(95+96)F";"g95_96fb1",#N/A,FALSE,"Graf(95+96)Fb";"g95_96fb2",#N/A,FALSE,"Graf(95+96)Fb"}</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3"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localSheetId="9"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localSheetId="11" hidden="1">{"_R22_General",#N/A,TRUE,"R22_General";"_R22_Questions",#N/A,TRUE,"R22_Questions";"ColA_R22",#N/A,TRUE,"R2295";"_R22_Tables",#N/A,TRUE,"R2295"}</definedName>
    <definedName name="wrn.R22_Data_Collection1997." localSheetId="12" hidden="1">{"_R22_General",#N/A,TRUE,"R22_General";"_R22_Questions",#N/A,TRUE,"R22_Questions";"ColA_R22",#N/A,TRUE,"R2295";"_R22_Tables",#N/A,TRUE,"R2295"}</definedName>
    <definedName name="wrn.R22_Data_Collection1997." localSheetId="13" hidden="1">{"_R22_General",#N/A,TRUE,"R22_General";"_R22_Questions",#N/A,TRUE,"R22_Questions";"ColA_R22",#N/A,TRUE,"R2295";"_R22_Tables",#N/A,TRUE,"R2295"}</definedName>
    <definedName name="wrn.R22_Data_Collection1997." localSheetId="14" hidden="1">{"_R22_General",#N/A,TRUE,"R22_General";"_R22_Questions",#N/A,TRUE,"R22_Questions";"ColA_R22",#N/A,TRUE,"R2295";"_R22_Tables",#N/A,TRUE,"R2295"}</definedName>
    <definedName name="wrn.R22_Data_Collection1997." localSheetId="15" hidden="1">{"_R22_General",#N/A,TRUE,"R22_General";"_R22_Questions",#N/A,TRUE,"R22_Questions";"ColA_R22",#N/A,TRUE,"R2295";"_R22_Tables",#N/A,TRUE,"R2295"}</definedName>
    <definedName name="wrn.R22_Data_Collection1997." localSheetId="16" hidden="1">{"_R22_General",#N/A,TRUE,"R22_General";"_R22_Questions",#N/A,TRUE,"R22_Questions";"ColA_R22",#N/A,TRUE,"R2295";"_R22_Tables",#N/A,TRUE,"R2295"}</definedName>
    <definedName name="wrn.R22_Data_Collection1997." localSheetId="17" hidden="1">{"_R22_General",#N/A,TRUE,"R22_General";"_R22_Questions",#N/A,TRUE,"R22_Questions";"ColA_R22",#N/A,TRUE,"R2295";"_R22_Tables",#N/A,TRUE,"R2295"}</definedName>
    <definedName name="wrn.R22_Data_Collection1997." localSheetId="18" hidden="1">{"_R22_General",#N/A,TRUE,"R22_General";"_R22_Questions",#N/A,TRUE,"R22_Questions";"ColA_R22",#N/A,TRUE,"R2295";"_R22_Tables",#N/A,TRUE,"R2295"}</definedName>
    <definedName name="wrn.R22_Data_Collection1997." localSheetId="20"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19"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3" hidden="1">{"Page1",#N/A,FALSE,"ARA M&amp;F&amp;T";"Page2",#N/A,FALSE,"ARA M&amp;F&amp;T";"Page3",#N/A,FALSE,"ARA M&amp;F&amp;T"}</definedName>
    <definedName name="wrn.TabARA." localSheetId="4" hidden="1">{"Page1",#N/A,FALSE,"ARA M&amp;F&amp;T";"Page2",#N/A,FALSE,"ARA M&amp;F&amp;T";"Page3",#N/A,FALSE,"ARA M&amp;F&amp;T"}</definedName>
    <definedName name="wrn.TabARA." localSheetId="5"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8" hidden="1">{"Page1",#N/A,FALSE,"ARA M&amp;F&amp;T";"Page2",#N/A,FALSE,"ARA M&amp;F&amp;T";"Page3",#N/A,FALSE,"ARA M&amp;F&amp;T"}</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20" hidden="1">{"Page1",#N/A,FALSE,"ARA M&amp;F&amp;T";"Page2",#N/A,FALSE,"ARA M&amp;F&amp;T";"Page3",#N/A,FALSE,"ARA M&amp;F&amp;T"}</definedName>
    <definedName name="wrn.TabARA." localSheetId="2" hidden="1">{"Page1",#N/A,FALSE,"ARA M&amp;F&amp;T";"Page2",#N/A,FALSE,"ARA M&amp;F&amp;T";"Page3",#N/A,FALSE,"ARA M&amp;F&amp;T"}</definedName>
    <definedName name="wrn.TabARA." localSheetId="19" hidden="1">{"Page1",#N/A,FALSE,"ARA M&amp;F&amp;T";"Page2",#N/A,FALSE,"ARA M&amp;F&amp;T";"Page3",#N/A,FALSE,"ARA M&amp;F&amp;T"}</definedName>
    <definedName name="wrn.TabARA." hidden="1">{"Page1",#N/A,FALSE,"ARA M&amp;F&amp;T";"Page2",#N/A,FALSE,"ARA M&amp;F&amp;T";"Page3",#N/A,FALSE,"ARA M&amp;F&amp;T"}</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0" l="1"/>
  <c r="G7" i="20"/>
  <c r="G8" i="20"/>
  <c r="G9" i="20"/>
  <c r="G10" i="20" s="1"/>
  <c r="G11" i="20" s="1"/>
  <c r="G12" i="20" s="1"/>
  <c r="G13" i="20" s="1"/>
  <c r="G14" i="20" s="1"/>
  <c r="G15" i="20" s="1"/>
  <c r="G16" i="20" s="1"/>
  <c r="G17" i="20" s="1"/>
  <c r="G18" i="20" s="1"/>
  <c r="G19" i="20" s="1"/>
  <c r="G20" i="20" s="1"/>
  <c r="G21" i="20" s="1"/>
  <c r="G22" i="20" s="1"/>
  <c r="G23" i="20" s="1"/>
  <c r="G24" i="20" s="1"/>
  <c r="G25" i="20" s="1"/>
  <c r="G26" i="20" s="1"/>
  <c r="G27" i="20" s="1"/>
  <c r="G28" i="20" s="1"/>
  <c r="G29" i="20" s="1"/>
  <c r="G30" i="20" s="1"/>
  <c r="G31" i="20" s="1"/>
  <c r="G32" i="20" s="1"/>
  <c r="G33" i="20" s="1"/>
  <c r="G34" i="20" s="1"/>
  <c r="G35" i="20" s="1"/>
  <c r="G36" i="20" s="1"/>
  <c r="G37" i="20" s="1"/>
  <c r="G38" i="20" s="1"/>
  <c r="G39" i="20" s="1"/>
  <c r="G40" i="20" s="1"/>
  <c r="G41" i="20" s="1"/>
  <c r="G42" i="20" s="1"/>
  <c r="G43" i="20" s="1"/>
  <c r="G44" i="20" s="1"/>
  <c r="G45" i="20" s="1"/>
  <c r="G46" i="20" s="1"/>
  <c r="G5" i="20"/>
  <c r="O8" i="3"/>
  <c r="O9" i="3"/>
  <c r="O10" i="3"/>
  <c r="O11" i="3"/>
  <c r="O12" i="3"/>
  <c r="O15" i="3"/>
  <c r="O16" i="3"/>
  <c r="O17" i="3"/>
  <c r="O18" i="3"/>
  <c r="O19" i="3"/>
  <c r="O20" i="3"/>
  <c r="O21" i="3"/>
  <c r="O22" i="3"/>
  <c r="O23" i="3"/>
  <c r="O24" i="3"/>
  <c r="O7" i="3"/>
  <c r="H5" i="15" l="1"/>
  <c r="H6" i="15"/>
  <c r="H7" i="15"/>
  <c r="H8" i="15"/>
  <c r="H9" i="15"/>
  <c r="H10" i="15"/>
  <c r="H11" i="15"/>
  <c r="G62" i="12"/>
  <c r="E62" i="12"/>
  <c r="D62" i="12"/>
  <c r="C62" i="12"/>
  <c r="G61" i="12"/>
  <c r="D61" i="12"/>
  <c r="C61" i="12"/>
  <c r="G60" i="12"/>
  <c r="E60" i="12"/>
  <c r="D60" i="12"/>
  <c r="C60" i="12"/>
  <c r="G58" i="12"/>
  <c r="E58" i="12"/>
  <c r="D58" i="12"/>
  <c r="C58" i="12"/>
  <c r="E57" i="12"/>
  <c r="G57" i="12" s="1"/>
  <c r="D57" i="12"/>
  <c r="C57" i="12"/>
  <c r="E54" i="12"/>
  <c r="G54" i="12" s="1"/>
  <c r="D54" i="12"/>
  <c r="C54" i="12"/>
  <c r="E53" i="12"/>
  <c r="G53" i="12" s="1"/>
  <c r="D53" i="12"/>
  <c r="C53" i="12"/>
  <c r="G52" i="12"/>
  <c r="E52" i="12"/>
  <c r="D52" i="12"/>
  <c r="C52" i="12"/>
  <c r="E51" i="12"/>
  <c r="G51" i="12" s="1"/>
  <c r="D51" i="12"/>
  <c r="C51" i="12"/>
  <c r="G50" i="12"/>
  <c r="E50" i="12"/>
  <c r="D50" i="12"/>
  <c r="C50" i="12"/>
  <c r="G49" i="12"/>
  <c r="E49" i="12"/>
  <c r="D49" i="12"/>
  <c r="C49" i="12"/>
  <c r="G48" i="12"/>
  <c r="E48" i="12"/>
  <c r="D48" i="12"/>
  <c r="C48" i="12"/>
  <c r="G45" i="12"/>
  <c r="E45" i="12"/>
  <c r="D45" i="12"/>
  <c r="C45" i="12"/>
  <c r="G44" i="12"/>
  <c r="E44" i="12"/>
  <c r="D44" i="12"/>
  <c r="C44" i="12"/>
  <c r="G43" i="12"/>
  <c r="E43" i="12"/>
  <c r="D43" i="12"/>
  <c r="C43" i="12"/>
  <c r="G42" i="12"/>
  <c r="E42" i="12"/>
  <c r="D42" i="12"/>
  <c r="C42" i="12"/>
  <c r="G41" i="12"/>
  <c r="E41" i="12"/>
  <c r="D41" i="12"/>
  <c r="C41" i="12"/>
  <c r="G40" i="12"/>
  <c r="E40" i="12"/>
  <c r="D40" i="12"/>
  <c r="C40" i="12"/>
  <c r="G39" i="12"/>
  <c r="E39" i="12"/>
  <c r="D39" i="12"/>
  <c r="C39" i="12"/>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F12" i="11"/>
  <c r="E12" i="11"/>
  <c r="F11" i="11"/>
  <c r="E11" i="11"/>
  <c r="F10" i="11"/>
  <c r="E10" i="11"/>
  <c r="F9" i="11"/>
  <c r="E9" i="11"/>
  <c r="F8" i="11"/>
  <c r="E8" i="11"/>
  <c r="F7" i="11"/>
  <c r="E7" i="11"/>
  <c r="F6" i="11"/>
  <c r="E6" i="11"/>
  <c r="F5" i="11"/>
  <c r="E5" i="11"/>
  <c r="F4" i="11"/>
  <c r="E4" i="11"/>
  <c r="U10" i="9"/>
  <c r="O10" i="9"/>
  <c r="M10" i="9"/>
  <c r="K10" i="9"/>
  <c r="I10" i="9"/>
  <c r="G10" i="9"/>
  <c r="E10" i="9"/>
  <c r="C10" i="9"/>
  <c r="U8" i="9"/>
  <c r="S8" i="9"/>
  <c r="Q8" i="9"/>
  <c r="K8" i="9"/>
  <c r="I8" i="9"/>
  <c r="G8" i="9"/>
  <c r="E8" i="9"/>
  <c r="C8" i="9"/>
  <c r="M7" i="9"/>
  <c r="K7" i="9"/>
  <c r="I7" i="9"/>
  <c r="G7" i="9"/>
  <c r="E7" i="9"/>
  <c r="C7" i="9"/>
  <c r="O6" i="9"/>
  <c r="M6" i="9"/>
  <c r="G6" i="9"/>
  <c r="E6" i="9"/>
  <c r="C6" i="9"/>
  <c r="Q4" i="9"/>
  <c r="O4" i="9"/>
  <c r="M4" i="9"/>
  <c r="K4" i="9"/>
  <c r="I4" i="9"/>
  <c r="G4" i="9"/>
  <c r="E4" i="9"/>
  <c r="C4" i="9"/>
  <c r="O12" i="8"/>
  <c r="M12" i="8"/>
  <c r="G12" i="8"/>
  <c r="E12" i="8"/>
  <c r="C12" i="8"/>
  <c r="Q11" i="8"/>
  <c r="O11" i="8"/>
  <c r="M11" i="8"/>
  <c r="K11" i="8"/>
  <c r="I11" i="8"/>
  <c r="G11" i="8"/>
  <c r="E11" i="8"/>
  <c r="C11" i="8"/>
  <c r="M8" i="8"/>
  <c r="K8" i="8"/>
  <c r="I8" i="8"/>
  <c r="G8" i="8"/>
  <c r="E8" i="8"/>
  <c r="C8" i="8"/>
  <c r="U7" i="8"/>
  <c r="S7" i="8"/>
  <c r="Q7" i="8"/>
  <c r="K7" i="8"/>
  <c r="I7" i="8"/>
  <c r="G7" i="8"/>
  <c r="E7" i="8"/>
  <c r="C7" i="8"/>
  <c r="U6" i="8"/>
  <c r="S6" i="8"/>
  <c r="Q6" i="8"/>
  <c r="O6" i="8"/>
  <c r="M6" i="8"/>
  <c r="K6" i="8"/>
  <c r="I6" i="8"/>
  <c r="G6" i="8"/>
  <c r="E6" i="8"/>
  <c r="C6" i="8"/>
  <c r="G24" i="3"/>
  <c r="F24" i="3"/>
  <c r="G23" i="3"/>
  <c r="F23" i="3"/>
  <c r="G22" i="3"/>
  <c r="F22" i="3"/>
  <c r="G21" i="3"/>
  <c r="F21" i="3"/>
  <c r="G20" i="3"/>
  <c r="F20" i="3"/>
  <c r="G19" i="3"/>
  <c r="F19" i="3"/>
  <c r="G18" i="3"/>
  <c r="F18" i="3"/>
  <c r="G17" i="3"/>
  <c r="F17" i="3"/>
  <c r="G16" i="3"/>
  <c r="F16" i="3"/>
  <c r="G15" i="3"/>
  <c r="F15" i="3"/>
  <c r="G12" i="3"/>
  <c r="F12" i="3"/>
  <c r="G11" i="3"/>
  <c r="F11" i="3"/>
  <c r="G10" i="3"/>
  <c r="F10" i="3"/>
  <c r="G9" i="3"/>
  <c r="F9" i="3"/>
  <c r="G8" i="3"/>
  <c r="F8" i="3"/>
  <c r="G7" i="3"/>
  <c r="F7" i="3"/>
</calcChain>
</file>

<file path=xl/sharedStrings.xml><?xml version="1.0" encoding="utf-8"?>
<sst xmlns="http://schemas.openxmlformats.org/spreadsheetml/2006/main" count="2165" uniqueCount="325">
  <si>
    <t xml:space="preserve">Singaturfigur kap 2 </t>
  </si>
  <si>
    <t xml:space="preserve">FoU-utgifter som andel av BNP, Forskerårsverk per 1000 capita og FoU-itgifter i mill. PPT-dollar (faste 2015-priser). </t>
  </si>
  <si>
    <t>År</t>
  </si>
  <si>
    <t>Land</t>
  </si>
  <si>
    <t xml:space="preserve"> Forskerårsverk per 1000 capita</t>
  </si>
  <si>
    <t>FoU-utgifter som andel av BNP</t>
  </si>
  <si>
    <t>FoU-utgifter i mill. PPP-dollar, faste 2015-priser</t>
  </si>
  <si>
    <t>Argentina</t>
  </si>
  <si>
    <t>Australia</t>
  </si>
  <si>
    <t>Link til grafikk</t>
  </si>
  <si>
    <t>https://public.tableau.com/views/IndikatorrapportenSignaturfigurkap2/Dashboard1?:language=en-US&amp;publish=yes&amp;:display_count=n&amp;:origin=viz_share_link</t>
  </si>
  <si>
    <t>Belgia</t>
  </si>
  <si>
    <t>Canada</t>
  </si>
  <si>
    <t>Chile</t>
  </si>
  <si>
    <t/>
  </si>
  <si>
    <t>Colombia</t>
  </si>
  <si>
    <t>Danmark</t>
  </si>
  <si>
    <t>Estland</t>
  </si>
  <si>
    <t>Finland</t>
  </si>
  <si>
    <t>Frankrike</t>
  </si>
  <si>
    <t>Hellas</t>
  </si>
  <si>
    <t>Irland</t>
  </si>
  <si>
    <t>Island</t>
  </si>
  <si>
    <t>Israel</t>
  </si>
  <si>
    <t>Italia</t>
  </si>
  <si>
    <t>Japan</t>
  </si>
  <si>
    <t>Kina</t>
  </si>
  <si>
    <t>Korea</t>
  </si>
  <si>
    <t>Latvia</t>
  </si>
  <si>
    <t>Litauen</t>
  </si>
  <si>
    <t>Luxemburg</t>
  </si>
  <si>
    <t>Mexico</t>
  </si>
  <si>
    <t>Nederland</t>
  </si>
  <si>
    <t>New Zealand</t>
  </si>
  <si>
    <t>Norge</t>
  </si>
  <si>
    <t>Polen</t>
  </si>
  <si>
    <t>Portugal</t>
  </si>
  <si>
    <t>Romania</t>
  </si>
  <si>
    <t>Russland</t>
  </si>
  <si>
    <t>Singapore</t>
  </si>
  <si>
    <t>Slovakia</t>
  </si>
  <si>
    <t>Slovenia</t>
  </si>
  <si>
    <t>Spania</t>
  </si>
  <si>
    <t>Storbritannia</t>
  </si>
  <si>
    <t>Sveits</t>
  </si>
  <si>
    <t>Sverige</t>
  </si>
  <si>
    <t>Sør-Afrika</t>
  </si>
  <si>
    <t>Taiwan</t>
  </si>
  <si>
    <t>Tsjekkia</t>
  </si>
  <si>
    <t>Tyrkia</t>
  </si>
  <si>
    <t>Tyskland</t>
  </si>
  <si>
    <t>Ungarn</t>
  </si>
  <si>
    <t>USA</t>
  </si>
  <si>
    <t>Østerrike</t>
  </si>
  <si>
    <t>Totalt OECD</t>
  </si>
  <si>
    <t>European Union – 27 land (fra 01/02/2020)</t>
  </si>
  <si>
    <t>Kilde: OECD – MSTI, september 2022</t>
  </si>
  <si>
    <t>Tabell 2.1a</t>
  </si>
  <si>
    <r>
      <t>FoU-andel av BNP og FoU-årsverk som andel av BNP i verden og for utvalgte</t>
    </r>
    <r>
      <rPr>
        <b/>
        <u/>
        <sz val="11"/>
        <color rgb="FF008080"/>
        <rFont val="Calibri"/>
        <family val="2"/>
        <scheme val="minor"/>
      </rPr>
      <t xml:space="preserve"> </t>
    </r>
    <r>
      <rPr>
        <b/>
        <sz val="11"/>
        <color theme="1"/>
        <rFont val="Calibri"/>
        <family val="2"/>
        <scheme val="minor"/>
      </rPr>
      <t xml:space="preserve">land. 2013 og 2020. </t>
    </r>
  </si>
  <si>
    <t>FoU som andel av BNP</t>
  </si>
  <si>
    <t>Forskerårsverk per million innbygger</t>
  </si>
  <si>
    <t>2013</t>
  </si>
  <si>
    <t>2020</t>
  </si>
  <si>
    <t>Barometerlandene</t>
  </si>
  <si>
    <t>Regioner</t>
  </si>
  <si>
    <t>Verden</t>
  </si>
  <si>
    <t>Arabiske stater</t>
  </si>
  <si>
    <t>Sentral og Øst-Europa</t>
  </si>
  <si>
    <t>Sentralasia</t>
  </si>
  <si>
    <t>Øst-Asia og Stillehavet</t>
  </si>
  <si>
    <t>Latin-Amerika og Karibia</t>
  </si>
  <si>
    <t>Nord-Amerika og Vesteuropa</t>
  </si>
  <si>
    <t>Sør- og Vest-Asia</t>
  </si>
  <si>
    <t>Afrika sør for Sahara</t>
  </si>
  <si>
    <t>Små øyutviklingsstater</t>
  </si>
  <si>
    <t>Kilde: UNESCO Institute for Statistics</t>
  </si>
  <si>
    <t>Figur 2.1c</t>
  </si>
  <si>
    <t>Gjennomsnittlig årlig realvekst. 2010-2019 og 2020. Faste PPP$ 2015-priser.</t>
  </si>
  <si>
    <t xml:space="preserve">Land </t>
  </si>
  <si>
    <t>2010-2019</t>
  </si>
  <si>
    <t>https://public.tableau.com/views/Indikatorrapporten2022Figur2_1c/Figur2_1c?:language=en-US&amp;:display_count=n&amp;:origin=viz_share_link</t>
  </si>
  <si>
    <t>EU 27</t>
  </si>
  <si>
    <t>Kilde: OECD MSTI september 2022</t>
  </si>
  <si>
    <t xml:space="preserve">Figur 2.1d </t>
  </si>
  <si>
    <t>FoU-andel av BNP etter sektor. 2021 eller sist tilgjengelige år.</t>
  </si>
  <si>
    <t>Foretaks-sektoren</t>
  </si>
  <si>
    <t>UoH-sektoren</t>
  </si>
  <si>
    <t>Offentlig sektor</t>
  </si>
  <si>
    <t>PNP-sektor</t>
  </si>
  <si>
    <t>https://public.tableau.com/views/Indikatorrapporten2022Figur2_1d/Dashboard1?:language=en-US&amp;publish=yes&amp;:display_count=n&amp;:origin=viz_share_link</t>
  </si>
  <si>
    <t>EU</t>
  </si>
  <si>
    <t>EU 27/28</t>
  </si>
  <si>
    <t>https://infogram.com/1p2xmz07dgjn92s06327rzw9lztrqvvx7nv</t>
  </si>
  <si>
    <t xml:space="preserve"> Totale FoU-utgifter per innbygger i OECD-landene. 2020.</t>
  </si>
  <si>
    <t>Figur 2.1e</t>
  </si>
  <si>
    <t>Figur 2.1f</t>
  </si>
  <si>
    <t xml:space="preserve"> FoU-utgifter i OECD, EU27 og Norge etter sektor. Faste 2015 priser PPP$. 2010=100.</t>
  </si>
  <si>
    <t>OECD</t>
  </si>
  <si>
    <t>https://infogram.com/1pq9ryj5ep03mvhqj93xdervelh0d3n1ng9</t>
  </si>
  <si>
    <t>Foretakssektoren</t>
  </si>
  <si>
    <t>Universitets- og høgskolesektoren</t>
  </si>
  <si>
    <t>EU27</t>
  </si>
  <si>
    <t>Figur 2.1g</t>
  </si>
  <si>
    <t xml:space="preserve">Andel av FoU-utgiftene som er finansiert av næringslivet i barometerlandene og OECD. 2000–2020. </t>
  </si>
  <si>
    <t>..</t>
  </si>
  <si>
    <t>https://infogram.com/1p1rlqlpkgjnq1cmy5wxw2nx5ps65dmerjp</t>
  </si>
  <si>
    <t xml:space="preserve">Figur 2.1h </t>
  </si>
  <si>
    <t xml:space="preserve">Andel av FoU-utgiftene som er finansiert av offentlige kilder i barometerlandene og OECD. 2000–2020. </t>
  </si>
  <si>
    <t>https://infogram.com/1p9y7kxz57g1xku7k03glyw7ypa35vdjzxm</t>
  </si>
  <si>
    <t>Figur 2.1i</t>
  </si>
  <si>
    <t>FoU-utgifter i foretakssektoren etter antall ansatte. Mill PPP$. Faste 2015-priser</t>
  </si>
  <si>
    <t>Sør-Korea</t>
  </si>
  <si>
    <t>Danmark (2017)</t>
  </si>
  <si>
    <t>Island (2018)</t>
  </si>
  <si>
    <t>Ingen sysselsatte</t>
  </si>
  <si>
    <t>Fra 1–9 syselsatte</t>
  </si>
  <si>
    <t>fra 10–49 sysselsatte</t>
  </si>
  <si>
    <t>Fra 50–249 sysselsatte</t>
  </si>
  <si>
    <t>Fra 250–499 sysselsatte</t>
  </si>
  <si>
    <t>Over 500 sysselsatte</t>
  </si>
  <si>
    <t>Kilde: OECD - MSTI, september 2022, nasjonal FoU-statistikk for Norge (5-9 sysselsatte).</t>
  </si>
  <si>
    <t>https://infogram.com/1pyy0wm3nz9w6qi32z32qq7vkquygy6xngz</t>
  </si>
  <si>
    <t>Figur 2.1j</t>
  </si>
  <si>
    <t>FoU-utgifter etter forskningsart og andel FoU i universitets- og høgskolesektoren etter land. 2019/2020.*</t>
  </si>
  <si>
    <t>Grunnforskning</t>
  </si>
  <si>
    <t>Anvendt forskning</t>
  </si>
  <si>
    <t>Utviklingsarbeid</t>
  </si>
  <si>
    <t>Andel FoU i UoH-sektoren</t>
  </si>
  <si>
    <t>Kina*</t>
  </si>
  <si>
    <t>https://infogram.com/1p6ljvq5y571m6s5e3w0y7yx1nt3dyz09ww</t>
  </si>
  <si>
    <t>Taiwan*</t>
  </si>
  <si>
    <t>Japan*</t>
  </si>
  <si>
    <t>Korea*</t>
  </si>
  <si>
    <t>USA*</t>
  </si>
  <si>
    <t>Russland*</t>
  </si>
  <si>
    <t>Island*</t>
  </si>
  <si>
    <t>Portugal*</t>
  </si>
  <si>
    <t>Mexico*</t>
  </si>
  <si>
    <t>Slovakia*</t>
  </si>
  <si>
    <t>Sveits*</t>
  </si>
  <si>
    <t>* 2020.</t>
  </si>
  <si>
    <t>Kilde: OECD R&amp;D, september 2022</t>
  </si>
  <si>
    <t>Figur 2.1k</t>
  </si>
  <si>
    <t>FoU-utgifter etter forskningsart og sektor. 2021.</t>
  </si>
  <si>
    <t>Grunn-forskning</t>
  </si>
  <si>
    <t>Utviklings-arbeid</t>
  </si>
  <si>
    <t>Ingen fordeling</t>
  </si>
  <si>
    <t>Sum</t>
  </si>
  <si>
    <t>https://infogram.com/1py2y1z2nmyjrmc3mmd079mppxayg3gddk1</t>
  </si>
  <si>
    <t>Danmark*</t>
  </si>
  <si>
    <t>Andeler</t>
  </si>
  <si>
    <t>UOH</t>
  </si>
  <si>
    <t xml:space="preserve">Figur 2.2a </t>
  </si>
  <si>
    <t>Prosentvis realendring i statlige bevilgninger til FoU i utvalgte land. 2019–20 og 2020–21.</t>
  </si>
  <si>
    <t>2019–2020</t>
  </si>
  <si>
    <t>2020–2021</t>
  </si>
  <si>
    <t>https://public.tableau.com/views/Indikatorrapporten2022Figur2_2a/Figur2_2a?:language=en-US&amp;:display_count=n&amp;:origin=viz_share_link</t>
  </si>
  <si>
    <t>Kilde: OECD - Main Science and Technology Indicators og R&amp;D Statistics</t>
  </si>
  <si>
    <t>Figur 2.2b</t>
  </si>
  <si>
    <t>Statlige bevilgninger til FoU som andel av BNP i utvalgte land. 2021 eller sist tilgjengelige år .</t>
  </si>
  <si>
    <t>Statlige bevilgninger til FoU som andel av BNP i utvalgte land. 2021 eller sist tilgjengelige år.</t>
  </si>
  <si>
    <t>https://infogram.com/1p0kwq7k5312jpbekqmq1l7gmjinzkdw3ey</t>
  </si>
  <si>
    <t>Colombia (2020)</t>
  </si>
  <si>
    <t>Russland (2020)</t>
  </si>
  <si>
    <t>Storbritannia (2020)</t>
  </si>
  <si>
    <t>Israel (2020)</t>
  </si>
  <si>
    <t>https://infogram.com/1p623xr6mvrd6vi5ew3j5zyx61s3202kxym</t>
  </si>
  <si>
    <t>Kilde: OECD - Main Science and Technology Indicators, september 2022</t>
  </si>
  <si>
    <t>Island (2019)</t>
  </si>
  <si>
    <t xml:space="preserve">                         </t>
  </si>
  <si>
    <t>Økonomisk  utviklings-program</t>
  </si>
  <si>
    <t>Helse og miljø</t>
  </si>
  <si>
    <t>Utdanning og sosiale programmer</t>
  </si>
  <si>
    <t>Romfart</t>
  </si>
  <si>
    <t>Allmenn-vitenskapelig utviklijng (utenom grunn- bevilgninger)</t>
  </si>
  <si>
    <t>Grunnbevilgninger til UoH-sektoren</t>
  </si>
  <si>
    <t>Sivilt statsbudsjett i barometerlandene etter sosioøkonomisk formål. 2021.</t>
  </si>
  <si>
    <t>Figur 2.2c</t>
  </si>
  <si>
    <t>Figur 2.2d</t>
  </si>
  <si>
    <t xml:space="preserve">FoU-bevilgninger til militære formål som andel av totale FoU-bevilgninger over statlige budsjetter i OECD-landene 2001, 2011 og 2021. </t>
  </si>
  <si>
    <t>https://infogram.com/1pzdwg2692pwkgu29lqd150gnea1vrnlwg5</t>
  </si>
  <si>
    <t xml:space="preserve">Figur 2.4c </t>
  </si>
  <si>
    <t>Offentlige FoU-D-utgifter til energi etter teknologi i barometerlandene. Årlig gjennomsnitt. 1990–1999, 2000–2009, 2010–2019 og 2020. Faste 2021-priser.</t>
  </si>
  <si>
    <t>Barometerland</t>
  </si>
  <si>
    <t>Energieffektivitet</t>
  </si>
  <si>
    <t>Fossile drivstoff</t>
  </si>
  <si>
    <t>Fornybar energi</t>
  </si>
  <si>
    <t>Kjernekraft</t>
  </si>
  <si>
    <t>Hydrogen og brenselsceller</t>
  </si>
  <si>
    <t>Annen kraft- og lagrings-teknologi</t>
  </si>
  <si>
    <t>Annen tverrgående teknologi/ forskning</t>
  </si>
  <si>
    <t>Uspesifisert</t>
  </si>
  <si>
    <t>1990-1999</t>
  </si>
  <si>
    <t>2000-2009</t>
  </si>
  <si>
    <t>https://public.tableau.com/views/Indikatorrapporten2022Figur2_4c/Figur2_4c?:language=en-US&amp;publish=yes&amp;:display_count=n&amp;:origin=viz_share_link</t>
  </si>
  <si>
    <t>Kilde: IEA, 2021</t>
  </si>
  <si>
    <t>Signaturfigur</t>
  </si>
  <si>
    <t xml:space="preserve">FoU-andel av BNP og FoU-årsverk som andel av BNP i verden og for utvalgte land. 2013 og 2020. </t>
  </si>
  <si>
    <t>Figur 2.1d</t>
  </si>
  <si>
    <t>FIgur 2.1e</t>
  </si>
  <si>
    <t>FIgur 2.1g</t>
  </si>
  <si>
    <t>Figur 2.1h</t>
  </si>
  <si>
    <t>FIgur 2.1j</t>
  </si>
  <si>
    <t>Figur 2.2a</t>
  </si>
  <si>
    <t xml:space="preserve">FoU-bevilgninger til militære formål som andel av totale FoU-bevilgninger over statlige budsjetter i OECD-landene 1981-2021. </t>
  </si>
  <si>
    <t>Figur 2.4c</t>
  </si>
  <si>
    <t xml:space="preserve">Figur 3.2f </t>
  </si>
  <si>
    <t xml:space="preserve">Andel kvinner blant forskere etter sektor og land. 2018. </t>
  </si>
  <si>
    <t>Proportion (%) of women among researchers, 2018 Notes: Exceptions to reference year: MX (2013), BA (2014), JP, KR, NL, DE, LU, FR, AT, HU, MT, SI, SE, EU-27, EU-28, FI, IT, BE, CH, DK, IE, TR, EL, CY, NO, PL, UK, ES, EE, ZA, RO, BG, HR, LT, ME, LV, AR (2017); Data not available for: AL, FO, IL; Definition differs for: JP; Data estimated for: UK; Provisional data for: CZ, FR, DK. Source: Eurostat – Statistics on research and development (online data code: rd_p_persocc) and UIS - Total R&amp;D personnel by function and sector of employment) 16.2 20.1 26.4 26.6 27.9 28.1 28.3 30.1 30.5 30.9 32.3 32.6 32.8 33.0 33.2 33.8 34.3 34.8 34.9 35.8 36.3 37.0 37.8 38.1 38.1 38.1 38.8 39.2 40.5 41.2 42.2 43.3 44.3 44.7 44.9 46.4 46.7 47.4 48.4 48.6 49.5 49.9 50.4 51.4 52.2 53.0 53.4 54.1 56.1</t>
  </si>
  <si>
    <t>Næringslivet</t>
  </si>
  <si>
    <t>Total</t>
  </si>
  <si>
    <t>Forkortelse</t>
  </si>
  <si>
    <t>Figuren er interaktiv,og du kan velge visning mellom de ulike sektorene</t>
  </si>
  <si>
    <t>Makedonia</t>
  </si>
  <si>
    <t>mk</t>
  </si>
  <si>
    <t xml:space="preserve">Link til grafikk: </t>
  </si>
  <si>
    <t>https://infogram.com/1p773zmerp7vkwsz5x11mdzrqnsnqyzjm2q</t>
  </si>
  <si>
    <t>Bosnia Herzegovina</t>
  </si>
  <si>
    <t>ba</t>
  </si>
  <si>
    <t>lv</t>
  </si>
  <si>
    <t>Serbia</t>
  </si>
  <si>
    <t>rs</t>
  </si>
  <si>
    <t>Ukraina</t>
  </si>
  <si>
    <t>ua</t>
  </si>
  <si>
    <t>za</t>
  </si>
  <si>
    <t>Bulgaria</t>
  </si>
  <si>
    <t>bg</t>
  </si>
  <si>
    <t>is</t>
  </si>
  <si>
    <t>ro</t>
  </si>
  <si>
    <t>Kroatia</t>
  </si>
  <si>
    <t>hr</t>
  </si>
  <si>
    <t>ru</t>
  </si>
  <si>
    <t>Montenegro</t>
  </si>
  <si>
    <t>me</t>
  </si>
  <si>
    <t>es</t>
  </si>
  <si>
    <t>lt</t>
  </si>
  <si>
    <t>Kypros</t>
  </si>
  <si>
    <t>cy</t>
  </si>
  <si>
    <t>Tunisia</t>
  </si>
  <si>
    <t>tn</t>
  </si>
  <si>
    <t>Armenia</t>
  </si>
  <si>
    <t>ar</t>
  </si>
  <si>
    <t>el</t>
  </si>
  <si>
    <t>be</t>
  </si>
  <si>
    <t>pt</t>
  </si>
  <si>
    <t>dk</t>
  </si>
  <si>
    <t>mx</t>
  </si>
  <si>
    <t>ch</t>
  </si>
  <si>
    <t>tr</t>
  </si>
  <si>
    <t>ie</t>
  </si>
  <si>
    <t>ee</t>
  </si>
  <si>
    <t>Malta</t>
  </si>
  <si>
    <t>mt</t>
  </si>
  <si>
    <t>pl</t>
  </si>
  <si>
    <t>no</t>
  </si>
  <si>
    <t>si</t>
  </si>
  <si>
    <t>se</t>
  </si>
  <si>
    <t>uk</t>
  </si>
  <si>
    <t>it</t>
  </si>
  <si>
    <t>fr</t>
  </si>
  <si>
    <t>EU 28</t>
  </si>
  <si>
    <t>eu-28</t>
  </si>
  <si>
    <t>eu27</t>
  </si>
  <si>
    <t>nl</t>
  </si>
  <si>
    <t>hu</t>
  </si>
  <si>
    <t>at</t>
  </si>
  <si>
    <t>Moldova</t>
  </si>
  <si>
    <t>md</t>
  </si>
  <si>
    <t>fi</t>
  </si>
  <si>
    <t>Sør Korea</t>
  </si>
  <si>
    <t>kr</t>
  </si>
  <si>
    <t>sk</t>
  </si>
  <si>
    <t>lu</t>
  </si>
  <si>
    <t>de</t>
  </si>
  <si>
    <t>cz</t>
  </si>
  <si>
    <t>jp</t>
  </si>
  <si>
    <t>Georgia</t>
  </si>
  <si>
    <t>ge</t>
  </si>
  <si>
    <t>am</t>
  </si>
  <si>
    <t>Kilde: She Figures 2021</t>
  </si>
  <si>
    <t>https://infogram.com/1pw0vn079kw2myuv2grndxdv1pb90g1l73z</t>
  </si>
  <si>
    <t>NIFU basert på tall fra PATSTAT2022a</t>
  </si>
  <si>
    <t xml:space="preserve">Kilde: </t>
  </si>
  <si>
    <r>
      <t>**</t>
    </r>
    <r>
      <rPr>
        <u/>
        <sz val="9"/>
        <color rgb="FF881798"/>
        <rFont val="Calibri"/>
        <family val="2"/>
      </rPr>
      <t>Opprinnelsesland er basert på søkerens adresse. Norske saker er fraksjons tellet hvor der er flere innenlandske og utenlandske søkere.</t>
    </r>
    <r>
      <rPr>
        <sz val="9"/>
        <color rgb="FF000000"/>
        <rFont val="Calibri"/>
        <family val="2"/>
        <scheme val="minor"/>
      </rPr>
      <t> </t>
    </r>
  </si>
  <si>
    <t xml:space="preserve"> Europeisk patentering (EP-A) for Norge og 5 barometer-land: 2008–2019: fraksjonstelling** </t>
  </si>
  <si>
    <t>Figur 5.2b</t>
  </si>
  <si>
    <t>Europeisk patentering (EP-A) for Norge og 5 barometer-land: 2008–2019: fraksjonstelling</t>
  </si>
  <si>
    <t>Tabell 6.1a</t>
  </si>
  <si>
    <r>
      <t xml:space="preserve"> Vitenskapelig publisering i 2021 i utvalgte land (over 10 000 artikkelbidrag i 2021). Antall</t>
    </r>
    <r>
      <rPr>
        <b/>
        <vertAlign val="superscript"/>
        <sz val="11"/>
        <color rgb="FF404040"/>
        <rFont val="Calibri"/>
        <family val="2"/>
        <scheme val="minor"/>
      </rPr>
      <t>1</t>
    </r>
    <r>
      <rPr>
        <b/>
        <sz val="11"/>
        <color rgb="FF404040"/>
        <rFont val="Calibri"/>
        <family val="2"/>
        <scheme val="minor"/>
      </rPr>
      <t>, andel</t>
    </r>
    <r>
      <rPr>
        <b/>
        <vertAlign val="superscript"/>
        <sz val="11"/>
        <color rgb="FF404040"/>
        <rFont val="Calibri"/>
        <family val="2"/>
        <scheme val="minor"/>
      </rPr>
      <t>2</t>
    </r>
    <r>
      <rPr>
        <b/>
        <sz val="11"/>
        <color rgb="FF404040"/>
        <rFont val="Calibri"/>
        <family val="2"/>
        <scheme val="minor"/>
      </rPr>
      <t xml:space="preserve"> og utvikling siden 2017</t>
    </r>
    <r>
      <rPr>
        <b/>
        <u/>
        <sz val="11"/>
        <color rgb="FF0078D4"/>
        <rFont val="Calibri"/>
        <family val="2"/>
        <scheme val="minor"/>
      </rPr>
      <t>.</t>
    </r>
    <r>
      <rPr>
        <b/>
        <vertAlign val="superscript"/>
        <sz val="11"/>
        <color rgb="FF404040"/>
        <rFont val="Calibri"/>
        <family val="2"/>
        <scheme val="minor"/>
      </rPr>
      <t>3</t>
    </r>
    <r>
      <rPr>
        <b/>
        <sz val="11"/>
        <color rgb="FF404040"/>
        <rFont val="Calibri"/>
        <family val="2"/>
        <scheme val="minor"/>
      </rPr>
      <t> </t>
    </r>
  </si>
  <si>
    <t>Artikler</t>
  </si>
  <si>
    <t>Bidrag</t>
  </si>
  <si>
    <t>Antall bidrag per 1 000 innbyggere</t>
  </si>
  <si>
    <t>Prosentandel av verdens-produk-sjonen</t>
  </si>
  <si>
    <t>Endring siden 2017</t>
  </si>
  <si>
    <t>Saudi-Arabia</t>
  </si>
  <si>
    <t>Iran</t>
  </si>
  <si>
    <t>Malaysia</t>
  </si>
  <si>
    <t>Brasil</t>
  </si>
  <si>
    <t>Egypt</t>
  </si>
  <si>
    <t>Thailand</t>
  </si>
  <si>
    <t>Pakistan</t>
  </si>
  <si>
    <t>India</t>
  </si>
  <si>
    <t>Indonesia</t>
  </si>
  <si>
    <r>
      <t>1</t>
    </r>
    <r>
      <rPr>
        <sz val="11"/>
        <rFont val="Calibri"/>
        <family val="2"/>
        <scheme val="minor"/>
      </rPr>
      <t xml:space="preserve"> Antall artikkelbidrag i 2021 per 1 000 innbyggere i 2020. </t>
    </r>
  </si>
  <si>
    <r>
      <t>2</t>
    </r>
    <r>
      <rPr>
        <sz val="11"/>
        <rFont val="Calibri"/>
        <family val="2"/>
        <scheme val="minor"/>
      </rPr>
      <t xml:space="preserve"> Andel av verdensproduksjonen beregnet ut fra summen av alle lands artikkelbidrag. </t>
    </r>
  </si>
  <si>
    <r>
      <t>3</t>
    </r>
    <r>
      <rPr>
        <sz val="11"/>
        <rFont val="Calibri"/>
        <family val="2"/>
        <scheme val="minor"/>
      </rPr>
      <t xml:space="preserve"> Endring i antall artikkelbidrag fra 2017 til 2021.  </t>
    </r>
  </si>
  <si>
    <t>Kilde: NIFU. Data: Web of Science.  </t>
  </si>
  <si>
    <t>Figur 6.1b</t>
  </si>
  <si>
    <r>
      <t>Relativ siteringsindeks etter utvalgte land. 2019–2020.</t>
    </r>
    <r>
      <rPr>
        <b/>
        <vertAlign val="superscript"/>
        <sz val="11"/>
        <color rgb="FF404040"/>
        <rFont val="Calibri"/>
        <family val="2"/>
        <scheme val="minor"/>
      </rPr>
      <t>1</t>
    </r>
  </si>
  <si>
    <t>Siteringsindeks</t>
  </si>
  <si>
    <t>https://public.tableau.com/views/Indikatorrapporten2022Figur6_1b/Figur6_1b?:language=en-US&amp;publish=yes&amp;:display_count=n&amp;:origin=viz_share_link</t>
  </si>
  <si>
    <t>Kanada</t>
  </si>
  <si>
    <r>
      <t>1</t>
    </r>
    <r>
      <rPr>
        <sz val="11"/>
        <rFont val="Calibri"/>
        <family val="2"/>
        <scheme val="minor"/>
      </rPr>
      <t xml:space="preserve"> Relativ siteringsindeks for artiklene publisert i perioden 2019–2020 og akkumulerte siteringer til disse publikasjonene t.o.m. 2020.  </t>
    </r>
  </si>
  <si>
    <t xml:space="preserve"> Vitenskapelig publisering i 2021 i utvalgte land (over 10 000 artikkelbidrag i 2021). Antall1, andel2 og utvikling siden 2017.3 </t>
  </si>
  <si>
    <t>https://public.tableau.com/views/Indikatorrapporten2022Figur6_1a/Figur6_1a?:language=en-US&amp;:display_count=n&amp;:origin=viz_share_link</t>
  </si>
  <si>
    <t>Relativ siteringsindeks etter utvalgte land. 2019–2020.1</t>
  </si>
  <si>
    <t>https://public.tableau.com/views/Indikatorrapporten2022Figur6_2a/Figur6_2a?:language=en-US&amp;publish=yes&amp;:display_count=n&amp;:origin=viz_share_link</t>
  </si>
  <si>
    <t>Forskerårsverk per tusen innbygger</t>
  </si>
  <si>
    <t>Finnland</t>
  </si>
  <si>
    <t>Barometerlandene -aktuelle data og figurer fra Indikatorrapporten 2022</t>
  </si>
  <si>
    <t>Kap 2 Internasjonal FoU</t>
  </si>
  <si>
    <t>Kap 3 Mennesklige ressurser</t>
  </si>
  <si>
    <t>Kap 5 Immaterielle rettigheter</t>
  </si>
  <si>
    <t>Kap 6 Vitenskapelig publisering</t>
  </si>
  <si>
    <t>Publisert 03.02.2023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</si>
</sst>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_-;\-* #,##0.0_-;_-* &quot;-&quot;??_-;_-@_-"/>
    <numFmt numFmtId="165" formatCode="0.0\ %"/>
    <numFmt numFmtId="166" formatCode="_-* #,##0_-;\-* #,##0_-;_-* &quot;-&quot;??_-;_-@_-"/>
    <numFmt numFmtId="167" formatCode="0.0"/>
    <numFmt numFmtId="168" formatCode="#,##0.0"/>
    <numFmt numFmtId="169" formatCode="0_ ;\-0\ "/>
    <numFmt numFmtId="170" formatCode="0_)"/>
    <numFmt numFmtId="171" formatCode="#,##0.00_ ;\-#,##0.00\ "/>
  </numFmts>
  <fonts count="3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i/>
      <sz val="11"/>
      <color rgb="FF1F1F1F"/>
      <name val="Arial"/>
      <family val="2"/>
    </font>
    <font>
      <b/>
      <u/>
      <sz val="11"/>
      <color rgb="FF008080"/>
      <name val="Calibri"/>
      <family val="2"/>
      <scheme val="minor"/>
    </font>
    <font>
      <b/>
      <sz val="10"/>
      <name val="Arial"/>
      <family val="2"/>
    </font>
    <font>
      <b/>
      <sz val="9"/>
      <name val="Calibri"/>
      <family val="2"/>
      <scheme val="minor"/>
    </font>
    <font>
      <sz val="9"/>
      <name val="Calibri"/>
      <family val="2"/>
      <scheme val="minor"/>
    </font>
    <font>
      <sz val="11"/>
      <name val="Calibri"/>
      <family val="2"/>
      <scheme val="minor"/>
    </font>
    <font>
      <sz val="10"/>
      <name val="Arial"/>
      <family val="2"/>
    </font>
    <font>
      <b/>
      <sz val="11"/>
      <name val="Calibri"/>
      <family val="2"/>
      <scheme val="minor"/>
    </font>
    <font>
      <i/>
      <sz val="9"/>
      <name val="Calibri"/>
      <family val="2"/>
      <scheme val="minor"/>
    </font>
    <font>
      <i/>
      <sz val="11"/>
      <name val="Calibri"/>
      <family val="2"/>
      <scheme val="minor"/>
    </font>
    <font>
      <i/>
      <sz val="11"/>
      <color theme="1"/>
      <name val="Calibri"/>
      <family val="2"/>
      <scheme val="minor"/>
    </font>
    <font>
      <b/>
      <sz val="11"/>
      <color indexed="12"/>
      <name val="Calibri"/>
      <family val="2"/>
      <scheme val="minor"/>
    </font>
    <font>
      <sz val="9"/>
      <color rgb="FFFF0000"/>
      <name val="Calibri"/>
      <family val="2"/>
      <scheme val="minor"/>
    </font>
    <font>
      <b/>
      <sz val="11"/>
      <color rgb="FF081319"/>
      <name val="Calibri"/>
      <family val="2"/>
      <scheme val="minor"/>
    </font>
    <font>
      <sz val="10"/>
      <name val="Courier"/>
      <family val="3"/>
    </font>
    <font>
      <sz val="11"/>
      <name val="Helvetica"/>
      <family val="2"/>
    </font>
    <font>
      <b/>
      <sz val="11"/>
      <name val="Helvetica"/>
      <family val="2"/>
    </font>
    <font>
      <b/>
      <sz val="11"/>
      <color rgb="FFFF0000"/>
      <name val="Calibri"/>
      <family val="2"/>
      <scheme val="minor"/>
    </font>
    <font>
      <sz val="11"/>
      <color theme="1"/>
      <name val="Calibri"/>
      <family val="2"/>
    </font>
    <font>
      <b/>
      <sz val="11"/>
      <color theme="1"/>
      <name val="Calibri"/>
      <family val="2"/>
    </font>
    <font>
      <sz val="11"/>
      <color rgb="FF000000"/>
      <name val="Calibri"/>
      <family val="2"/>
      <scheme val="minor"/>
    </font>
    <font>
      <u/>
      <sz val="12"/>
      <color rgb="FF881798"/>
      <name val="Times New Roman"/>
      <family val="1"/>
    </font>
    <font>
      <u/>
      <sz val="9"/>
      <color rgb="FF881798"/>
      <name val="Calibri"/>
      <family val="2"/>
    </font>
    <font>
      <sz val="9"/>
      <color rgb="FF000000"/>
      <name val="Calibri"/>
      <family val="2"/>
      <scheme val="minor"/>
    </font>
    <font>
      <b/>
      <sz val="11"/>
      <color rgb="FF404040"/>
      <name val="Calibri"/>
      <family val="2"/>
      <scheme val="minor"/>
    </font>
    <font>
      <b/>
      <vertAlign val="superscript"/>
      <sz val="11"/>
      <color rgb="FF404040"/>
      <name val="Calibri"/>
      <family val="2"/>
      <scheme val="minor"/>
    </font>
    <font>
      <b/>
      <u/>
      <sz val="11"/>
      <color rgb="FF0078D4"/>
      <name val="Calibri"/>
      <family val="2"/>
      <scheme val="minor"/>
    </font>
    <font>
      <vertAlign val="superscript"/>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rgb="FFC4D8ED"/>
        <bgColor indexed="64"/>
      </patternFill>
    </fill>
    <fill>
      <patternFill patternType="solid">
        <fgColor rgb="FFFFFFFF"/>
        <bgColor rgb="FF000000"/>
      </patternFill>
    </fill>
  </fills>
  <borders count="10">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hair">
        <color rgb="FFFFFFCC"/>
      </left>
      <right style="thin">
        <color rgb="FFC0C0C0"/>
      </right>
      <top style="thin">
        <color rgb="FFC0C0C0"/>
      </top>
      <bottom style="thin">
        <color rgb="FFC0C0C0"/>
      </bottom>
      <diagonal/>
    </border>
    <border>
      <left/>
      <right style="thin">
        <color rgb="FFC0C0C0"/>
      </right>
      <top/>
      <bottom/>
      <diagonal/>
    </border>
    <border>
      <left style="thin">
        <color rgb="FFC0C0C0"/>
      </left>
      <right style="thin">
        <color rgb="FFC0C0C0"/>
      </right>
      <top style="thin">
        <color rgb="FFC0C0C0"/>
      </top>
      <bottom style="thin">
        <color rgb="FFC0C0C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1" fillId="0" borderId="0"/>
    <xf numFmtId="0" fontId="11" fillId="0" borderId="0"/>
    <xf numFmtId="0" fontId="11" fillId="0" borderId="0"/>
    <xf numFmtId="170" fontId="19" fillId="0" borderId="0"/>
    <xf numFmtId="170" fontId="19" fillId="0" borderId="0"/>
    <xf numFmtId="0" fontId="23" fillId="0" borderId="0"/>
  </cellStyleXfs>
  <cellXfs count="265">
    <xf numFmtId="0" fontId="0" fillId="0" borderId="0" xfId="0"/>
    <xf numFmtId="0" fontId="3" fillId="0" borderId="0" xfId="0" applyFont="1"/>
    <xf numFmtId="164" fontId="3" fillId="0" borderId="0" xfId="1" applyNumberFormat="1" applyFont="1"/>
    <xf numFmtId="165" fontId="0" fillId="0" borderId="0" xfId="2" applyNumberFormat="1" applyFont="1"/>
    <xf numFmtId="166" fontId="0" fillId="0" borderId="0" xfId="1" applyNumberFormat="1" applyFont="1"/>
    <xf numFmtId="0" fontId="3" fillId="0" borderId="0" xfId="0" applyFont="1" applyAlignment="1">
      <alignment wrapText="1"/>
    </xf>
    <xf numFmtId="164" fontId="3" fillId="0" borderId="0" xfId="1" applyNumberFormat="1" applyFont="1" applyAlignment="1">
      <alignment wrapText="1"/>
    </xf>
    <xf numFmtId="165" fontId="3" fillId="0" borderId="0" xfId="2" applyNumberFormat="1" applyFont="1" applyAlignment="1">
      <alignment wrapText="1"/>
    </xf>
    <xf numFmtId="166" fontId="3" fillId="0" borderId="0" xfId="1" applyNumberFormat="1" applyFont="1" applyAlignment="1">
      <alignment wrapText="1"/>
    </xf>
    <xf numFmtId="164" fontId="0" fillId="0" borderId="0" xfId="1" applyNumberFormat="1" applyFont="1"/>
    <xf numFmtId="0" fontId="4" fillId="0" borderId="0" xfId="3"/>
    <xf numFmtId="0" fontId="5" fillId="0" borderId="0" xfId="0" applyFont="1"/>
    <xf numFmtId="0" fontId="0" fillId="2" borderId="0" xfId="0" applyFill="1"/>
    <xf numFmtId="164" fontId="0" fillId="2" borderId="0" xfId="1" applyNumberFormat="1" applyFont="1" applyFill="1"/>
    <xf numFmtId="165" fontId="0" fillId="2" borderId="0" xfId="2" applyNumberFormat="1" applyFont="1" applyFill="1"/>
    <xf numFmtId="166" fontId="0" fillId="2" borderId="0" xfId="1" applyNumberFormat="1" applyFont="1" applyFill="1"/>
    <xf numFmtId="0" fontId="8" fillId="0" borderId="0" xfId="0" applyFont="1" applyAlignment="1">
      <alignment horizontal="left"/>
    </xf>
    <xf numFmtId="0" fontId="8" fillId="0" borderId="0" xfId="0" applyFont="1"/>
    <xf numFmtId="0" fontId="9" fillId="0" borderId="0" xfId="0" applyFont="1"/>
    <xf numFmtId="0" fontId="9" fillId="0" borderId="0" xfId="0" applyFont="1" applyAlignment="1">
      <alignment horizontal="left"/>
    </xf>
    <xf numFmtId="0" fontId="10" fillId="0" borderId="0" xfId="0" applyFont="1" applyAlignment="1">
      <alignment horizontal="left"/>
    </xf>
    <xf numFmtId="0" fontId="10" fillId="0" borderId="0" xfId="0" applyFont="1"/>
    <xf numFmtId="167" fontId="9" fillId="0" borderId="0" xfId="0" applyNumberFormat="1" applyFont="1"/>
    <xf numFmtId="0" fontId="9" fillId="3" borderId="0" xfId="0" applyFont="1" applyFill="1"/>
    <xf numFmtId="0" fontId="9" fillId="4" borderId="0" xfId="0" applyFont="1" applyFill="1"/>
    <xf numFmtId="0" fontId="9" fillId="4" borderId="0" xfId="0" applyFont="1" applyFill="1" applyAlignment="1">
      <alignment horizontal="left"/>
    </xf>
    <xf numFmtId="0" fontId="8" fillId="4" borderId="0" xfId="0" applyFont="1" applyFill="1" applyAlignment="1">
      <alignment horizontal="left"/>
    </xf>
    <xf numFmtId="0" fontId="8" fillId="0" borderId="2" xfId="4" applyFont="1" applyBorder="1"/>
    <xf numFmtId="0" fontId="8" fillId="0" borderId="0" xfId="4" applyFont="1"/>
    <xf numFmtId="0" fontId="12" fillId="0" borderId="3" xfId="4" applyFont="1" applyBorder="1" applyAlignment="1">
      <alignment wrapText="1"/>
    </xf>
    <xf numFmtId="0" fontId="3" fillId="0" borderId="3" xfId="0" applyFont="1" applyBorder="1" applyAlignment="1">
      <alignment wrapText="1"/>
    </xf>
    <xf numFmtId="0" fontId="12" fillId="0" borderId="3" xfId="4" applyFont="1" applyBorder="1" applyAlignment="1">
      <alignment horizontal="right" wrapText="1"/>
    </xf>
    <xf numFmtId="0" fontId="9" fillId="0" borderId="0" xfId="4" applyFont="1"/>
    <xf numFmtId="2" fontId="0" fillId="0" borderId="0" xfId="0" applyNumberFormat="1"/>
    <xf numFmtId="4" fontId="9" fillId="0" borderId="0" xfId="4" applyNumberFormat="1" applyFont="1" applyAlignment="1">
      <alignment horizontal="right"/>
    </xf>
    <xf numFmtId="4" fontId="13" fillId="0" borderId="0" xfId="4" applyNumberFormat="1" applyFont="1" applyAlignment="1">
      <alignment horizontal="right"/>
    </xf>
    <xf numFmtId="0" fontId="9" fillId="2" borderId="0" xfId="4" applyFont="1" applyFill="1"/>
    <xf numFmtId="0" fontId="13" fillId="0" borderId="0" xfId="4" applyFont="1"/>
    <xf numFmtId="0" fontId="9" fillId="0" borderId="4" xfId="4" applyFont="1" applyBorder="1"/>
    <xf numFmtId="0" fontId="9" fillId="0" borderId="2" xfId="4" applyFont="1" applyBorder="1"/>
    <xf numFmtId="4" fontId="9" fillId="0" borderId="1" xfId="4" applyNumberFormat="1" applyFont="1" applyBorder="1" applyAlignment="1">
      <alignment horizontal="right"/>
    </xf>
    <xf numFmtId="4" fontId="9" fillId="0" borderId="2" xfId="4" applyNumberFormat="1" applyFont="1" applyBorder="1" applyAlignment="1">
      <alignment horizontal="right"/>
    </xf>
    <xf numFmtId="0" fontId="10" fillId="0" borderId="0" xfId="4" applyFont="1"/>
    <xf numFmtId="168" fontId="2" fillId="0" borderId="2" xfId="4" applyNumberFormat="1" applyFont="1" applyBorder="1" applyAlignment="1">
      <alignment horizontal="right"/>
    </xf>
    <xf numFmtId="168" fontId="10" fillId="0" borderId="1" xfId="4" applyNumberFormat="1" applyFont="1" applyBorder="1" applyAlignment="1">
      <alignment horizontal="right"/>
    </xf>
    <xf numFmtId="168" fontId="10" fillId="0" borderId="0" xfId="4" applyNumberFormat="1" applyFont="1" applyAlignment="1">
      <alignment horizontal="right"/>
    </xf>
    <xf numFmtId="0" fontId="10" fillId="0" borderId="0" xfId="4" applyFont="1" applyAlignment="1">
      <alignment horizontal="left"/>
    </xf>
    <xf numFmtId="168" fontId="2" fillId="0" borderId="0" xfId="4" applyNumberFormat="1" applyFont="1" applyAlignment="1">
      <alignment horizontal="right"/>
    </xf>
    <xf numFmtId="168" fontId="14" fillId="0" borderId="0" xfId="4" applyNumberFormat="1" applyFont="1" applyAlignment="1">
      <alignment horizontal="right"/>
    </xf>
    <xf numFmtId="0" fontId="12" fillId="0" borderId="0" xfId="4" applyFont="1" applyAlignment="1">
      <alignment horizontal="left"/>
    </xf>
    <xf numFmtId="168" fontId="0" fillId="0" borderId="0" xfId="4" applyNumberFormat="1" applyFont="1" applyAlignment="1">
      <alignment horizontal="right"/>
    </xf>
    <xf numFmtId="0" fontId="12" fillId="0" borderId="3" xfId="4" applyFont="1" applyBorder="1" applyAlignment="1">
      <alignment horizontal="right"/>
    </xf>
    <xf numFmtId="0" fontId="12" fillId="0" borderId="3" xfId="4" applyFont="1" applyBorder="1"/>
    <xf numFmtId="0" fontId="14" fillId="0" borderId="0" xfId="0" applyFont="1"/>
    <xf numFmtId="0" fontId="12" fillId="0" borderId="0" xfId="4" applyFont="1"/>
    <xf numFmtId="0" fontId="12" fillId="0" borderId="2" xfId="4" applyFont="1" applyBorder="1"/>
    <xf numFmtId="166" fontId="12" fillId="0" borderId="0" xfId="1" applyNumberFormat="1" applyFont="1"/>
    <xf numFmtId="166" fontId="10" fillId="0" borderId="0" xfId="1" applyNumberFormat="1" applyFont="1"/>
    <xf numFmtId="169" fontId="12" fillId="5" borderId="2" xfId="1" applyNumberFormat="1" applyFont="1" applyFill="1" applyBorder="1" applyAlignment="1">
      <alignment horizontal="right" vertical="justify"/>
    </xf>
    <xf numFmtId="166" fontId="4" fillId="0" borderId="0" xfId="3" applyNumberFormat="1"/>
    <xf numFmtId="166" fontId="14" fillId="0" borderId="1" xfId="1" applyNumberFormat="1" applyFont="1" applyFill="1" applyBorder="1" applyAlignment="1">
      <alignment horizontal="right"/>
    </xf>
    <xf numFmtId="166" fontId="14" fillId="0" borderId="1" xfId="1" applyNumberFormat="1" applyFont="1" applyBorder="1" applyAlignment="1">
      <alignment horizontal="right"/>
    </xf>
    <xf numFmtId="166" fontId="15" fillId="0" borderId="1" xfId="1" applyNumberFormat="1" applyFont="1" applyBorder="1" applyAlignment="1">
      <alignment horizontal="right"/>
    </xf>
    <xf numFmtId="166" fontId="10" fillId="0" borderId="0" xfId="1" applyNumberFormat="1" applyFont="1" applyFill="1"/>
    <xf numFmtId="166" fontId="14" fillId="0" borderId="0" xfId="1" applyNumberFormat="1" applyFont="1" applyBorder="1" applyAlignment="1">
      <alignment horizontal="right"/>
    </xf>
    <xf numFmtId="169" fontId="12" fillId="6" borderId="2" xfId="1" applyNumberFormat="1" applyFont="1" applyFill="1" applyBorder="1" applyAlignment="1">
      <alignment horizontal="right" vertical="justify"/>
    </xf>
    <xf numFmtId="0" fontId="1" fillId="0" borderId="0" xfId="0" applyFont="1"/>
    <xf numFmtId="0" fontId="16" fillId="0" borderId="2" xfId="3" applyFont="1" applyFill="1" applyBorder="1" applyAlignment="1" applyProtection="1"/>
    <xf numFmtId="0" fontId="8" fillId="0" borderId="2" xfId="0" applyFont="1" applyBorder="1"/>
    <xf numFmtId="168" fontId="13" fillId="0" borderId="0" xfId="4" applyNumberFormat="1" applyFont="1" applyAlignment="1">
      <alignment horizontal="right"/>
    </xf>
    <xf numFmtId="168" fontId="9" fillId="0" borderId="0" xfId="4" applyNumberFormat="1" applyFont="1" applyAlignment="1">
      <alignment horizontal="right"/>
    </xf>
    <xf numFmtId="168" fontId="17" fillId="0" borderId="0" xfId="4" applyNumberFormat="1" applyFont="1" applyAlignment="1">
      <alignment horizontal="right"/>
    </xf>
    <xf numFmtId="0" fontId="4" fillId="0" borderId="0" xfId="3" applyFill="1"/>
    <xf numFmtId="0" fontId="3" fillId="0" borderId="0" xfId="0" applyFont="1" applyAlignment="1">
      <alignment vertical="center"/>
    </xf>
    <xf numFmtId="0" fontId="12" fillId="0" borderId="2" xfId="4" applyFont="1" applyBorder="1" applyAlignment="1">
      <alignment horizontal="left"/>
    </xf>
    <xf numFmtId="0" fontId="12" fillId="0" borderId="2" xfId="4" quotePrefix="1" applyFont="1" applyBorder="1" applyAlignment="1">
      <alignment horizontal="left"/>
    </xf>
    <xf numFmtId="0" fontId="14" fillId="0" borderId="1" xfId="4" applyFont="1" applyBorder="1"/>
    <xf numFmtId="168" fontId="14" fillId="0" borderId="1" xfId="4" applyNumberFormat="1" applyFont="1" applyBorder="1" applyAlignment="1">
      <alignment horizontal="right"/>
    </xf>
    <xf numFmtId="0" fontId="10" fillId="0" borderId="5" xfId="5" applyFont="1" applyBorder="1" applyAlignment="1">
      <alignment horizontal="right"/>
    </xf>
    <xf numFmtId="0" fontId="10" fillId="0" borderId="6" xfId="5" applyFont="1" applyBorder="1" applyAlignment="1">
      <alignment horizontal="right"/>
    </xf>
    <xf numFmtId="0" fontId="10" fillId="7" borderId="7" xfId="5" applyFont="1" applyFill="1" applyBorder="1" applyAlignment="1">
      <alignment vertical="top" wrapText="1"/>
    </xf>
    <xf numFmtId="167" fontId="0" fillId="0" borderId="0" xfId="0" applyNumberFormat="1"/>
    <xf numFmtId="0" fontId="12" fillId="0" borderId="7" xfId="5" applyFont="1" applyBorder="1" applyAlignment="1">
      <alignment vertical="top" wrapText="1"/>
    </xf>
    <xf numFmtId="0" fontId="16" fillId="0" borderId="0" xfId="3" applyFont="1" applyFill="1" applyBorder="1" applyAlignment="1" applyProtection="1"/>
    <xf numFmtId="0" fontId="12" fillId="0" borderId="0" xfId="0" applyFont="1"/>
    <xf numFmtId="0" fontId="12" fillId="0" borderId="3" xfId="0" applyFont="1" applyBorder="1"/>
    <xf numFmtId="0" fontId="12" fillId="0" borderId="3" xfId="0" applyFont="1" applyBorder="1" applyAlignment="1">
      <alignment horizontal="right"/>
    </xf>
    <xf numFmtId="0" fontId="12" fillId="0" borderId="0" xfId="0" applyFont="1" applyAlignment="1">
      <alignment horizontal="right"/>
    </xf>
    <xf numFmtId="0" fontId="8" fillId="0" borderId="0" xfId="0" applyFont="1" applyAlignment="1">
      <alignment horizontal="right"/>
    </xf>
    <xf numFmtId="168" fontId="10" fillId="0" borderId="0" xfId="0" applyNumberFormat="1" applyFont="1" applyAlignment="1">
      <alignment horizontal="right"/>
    </xf>
    <xf numFmtId="3" fontId="10" fillId="0" borderId="0" xfId="0" applyNumberFormat="1" applyFont="1" applyAlignment="1">
      <alignment horizontal="right" vertical="top"/>
    </xf>
    <xf numFmtId="3" fontId="9" fillId="0" borderId="0" xfId="0" applyNumberFormat="1" applyFont="1" applyAlignment="1">
      <alignment horizontal="right" vertical="top"/>
    </xf>
    <xf numFmtId="3" fontId="14" fillId="0" borderId="0" xfId="0" applyNumberFormat="1" applyFont="1" applyAlignment="1">
      <alignment horizontal="right" vertical="top"/>
    </xf>
    <xf numFmtId="3" fontId="13" fillId="0" borderId="0" xfId="0" applyNumberFormat="1" applyFont="1" applyAlignment="1">
      <alignment horizontal="right" vertical="top"/>
    </xf>
    <xf numFmtId="0" fontId="13" fillId="0" borderId="0" xfId="0" applyFont="1"/>
    <xf numFmtId="168" fontId="10" fillId="0" borderId="0" xfId="0" applyNumberFormat="1" applyFont="1"/>
    <xf numFmtId="168" fontId="0" fillId="0" borderId="0" xfId="0" applyNumberFormat="1"/>
    <xf numFmtId="168" fontId="12" fillId="0" borderId="0" xfId="0" applyNumberFormat="1" applyFont="1" applyAlignment="1">
      <alignment horizontal="right"/>
    </xf>
    <xf numFmtId="168" fontId="10" fillId="0" borderId="0" xfId="0" applyNumberFormat="1" applyFont="1" applyAlignment="1">
      <alignment horizontal="right" vertical="top"/>
    </xf>
    <xf numFmtId="168" fontId="9" fillId="0" borderId="0" xfId="0" applyNumberFormat="1" applyFont="1" applyAlignment="1">
      <alignment horizontal="right" vertical="top"/>
    </xf>
    <xf numFmtId="3" fontId="0" fillId="0" borderId="0" xfId="0" applyNumberFormat="1"/>
    <xf numFmtId="0" fontId="7" fillId="0" borderId="0" xfId="6" applyFont="1"/>
    <xf numFmtId="0" fontId="10" fillId="0" borderId="0" xfId="6" applyFont="1"/>
    <xf numFmtId="0" fontId="11" fillId="0" borderId="0" xfId="6"/>
    <xf numFmtId="0" fontId="10" fillId="0" borderId="0" xfId="6" applyFont="1" applyAlignment="1">
      <alignment wrapText="1"/>
    </xf>
    <xf numFmtId="0" fontId="12" fillId="0" borderId="3" xfId="6" applyFont="1" applyBorder="1" applyAlignment="1">
      <alignment wrapText="1"/>
    </xf>
    <xf numFmtId="0" fontId="11" fillId="0" borderId="0" xfId="6" applyAlignment="1">
      <alignment wrapText="1"/>
    </xf>
    <xf numFmtId="1" fontId="10" fillId="0" borderId="0" xfId="6" applyNumberFormat="1" applyFont="1"/>
    <xf numFmtId="0" fontId="7" fillId="0" borderId="3" xfId="6" applyFont="1" applyBorder="1" applyAlignment="1">
      <alignment wrapText="1"/>
    </xf>
    <xf numFmtId="1" fontId="11" fillId="0" borderId="0" xfId="6" applyNumberFormat="1"/>
    <xf numFmtId="3" fontId="12" fillId="0" borderId="0" xfId="0" applyNumberFormat="1" applyFont="1"/>
    <xf numFmtId="3" fontId="12" fillId="5" borderId="2" xfId="0" applyNumberFormat="1" applyFont="1" applyFill="1" applyBorder="1"/>
    <xf numFmtId="3" fontId="10" fillId="0" borderId="0" xfId="0" applyNumberFormat="1" applyFont="1"/>
    <xf numFmtId="3" fontId="12" fillId="0" borderId="3" xfId="0" applyNumberFormat="1" applyFont="1" applyBorder="1"/>
    <xf numFmtId="3" fontId="4" fillId="0" borderId="0" xfId="3" applyNumberFormat="1"/>
    <xf numFmtId="4" fontId="10" fillId="0" borderId="0" xfId="0" applyNumberFormat="1" applyFont="1"/>
    <xf numFmtId="3" fontId="14" fillId="0" borderId="0" xfId="0" applyNumberFormat="1" applyFont="1"/>
    <xf numFmtId="0" fontId="10" fillId="2" borderId="0" xfId="6" applyFont="1" applyFill="1"/>
    <xf numFmtId="3" fontId="10" fillId="2" borderId="0" xfId="0" applyNumberFormat="1" applyFont="1" applyFill="1"/>
    <xf numFmtId="3" fontId="12" fillId="2" borderId="0" xfId="0" applyNumberFormat="1" applyFont="1" applyFill="1"/>
    <xf numFmtId="0" fontId="18" fillId="0" borderId="0" xfId="0" applyFont="1"/>
    <xf numFmtId="169" fontId="12" fillId="0" borderId="3" xfId="1" applyNumberFormat="1" applyFont="1" applyBorder="1"/>
    <xf numFmtId="4" fontId="2" fillId="0" borderId="0" xfId="0" applyNumberFormat="1" applyFont="1"/>
    <xf numFmtId="4" fontId="0" fillId="0" borderId="0" xfId="0" applyNumberFormat="1"/>
    <xf numFmtId="167" fontId="20" fillId="0" borderId="0" xfId="7" applyNumberFormat="1" applyFont="1" applyAlignment="1">
      <alignment horizontal="right"/>
    </xf>
    <xf numFmtId="0" fontId="15" fillId="0" borderId="0" xfId="0" applyFont="1"/>
    <xf numFmtId="167" fontId="21" fillId="0" borderId="0" xfId="7" applyNumberFormat="1" applyFont="1" applyAlignment="1">
      <alignment horizontal="right"/>
    </xf>
    <xf numFmtId="1" fontId="0" fillId="0" borderId="0" xfId="0" applyNumberFormat="1"/>
    <xf numFmtId="167" fontId="20" fillId="0" borderId="0" xfId="8" applyNumberFormat="1" applyFont="1" applyAlignment="1">
      <alignment horizontal="right"/>
    </xf>
    <xf numFmtId="0" fontId="0" fillId="0" borderId="0" xfId="0" applyAlignment="1">
      <alignment wrapText="1"/>
    </xf>
    <xf numFmtId="166" fontId="0" fillId="0" borderId="0" xfId="0" applyNumberFormat="1"/>
    <xf numFmtId="166" fontId="0" fillId="0" borderId="0" xfId="1" applyNumberFormat="1" applyFont="1" applyFill="1"/>
    <xf numFmtId="166" fontId="20" fillId="0" borderId="0" xfId="1" applyNumberFormat="1" applyFont="1" applyFill="1" applyAlignment="1">
      <alignment horizontal="right"/>
    </xf>
    <xf numFmtId="0" fontId="12" fillId="5" borderId="3" xfId="4" applyFont="1" applyFill="1" applyBorder="1" applyAlignment="1">
      <alignment horizontal="right"/>
    </xf>
    <xf numFmtId="168" fontId="14" fillId="0" borderId="2" xfId="4" applyNumberFormat="1" applyFont="1" applyBorder="1" applyAlignment="1">
      <alignment horizontal="right"/>
    </xf>
    <xf numFmtId="0" fontId="12" fillId="0" borderId="0" xfId="5" applyFont="1"/>
    <xf numFmtId="164" fontId="22" fillId="0" borderId="0" xfId="1" applyNumberFormat="1" applyFont="1"/>
    <xf numFmtId="0" fontId="10" fillId="0" borderId="0" xfId="5" applyFont="1"/>
    <xf numFmtId="164" fontId="1" fillId="0" borderId="0" xfId="1" applyNumberFormat="1" applyFont="1"/>
    <xf numFmtId="164" fontId="2" fillId="0" borderId="0" xfId="1" applyNumberFormat="1" applyFont="1"/>
    <xf numFmtId="0" fontId="4" fillId="0" borderId="0" xfId="3" applyAlignment="1"/>
    <xf numFmtId="0" fontId="4" fillId="8" borderId="8" xfId="3" applyFill="1" applyBorder="1" applyAlignment="1"/>
    <xf numFmtId="0" fontId="24" fillId="3" borderId="8" xfId="9" applyFont="1" applyFill="1" applyBorder="1"/>
    <xf numFmtId="0" fontId="23" fillId="3" borderId="8" xfId="9" applyFill="1" applyBorder="1"/>
    <xf numFmtId="0" fontId="24" fillId="3" borderId="8" xfId="9" applyFont="1" applyFill="1" applyBorder="1" applyAlignment="1">
      <alignment wrapText="1"/>
    </xf>
    <xf numFmtId="0" fontId="25" fillId="0" borderId="0" xfId="0" applyFont="1"/>
    <xf numFmtId="0" fontId="26" fillId="0" borderId="0" xfId="0" applyFont="1"/>
    <xf numFmtId="0" fontId="29" fillId="0" borderId="0" xfId="0" applyFont="1"/>
    <xf numFmtId="2" fontId="3" fillId="0" borderId="0" xfId="0" applyNumberFormat="1" applyFont="1"/>
    <xf numFmtId="0" fontId="3" fillId="0" borderId="0" xfId="0" applyFont="1" applyAlignment="1">
      <alignment horizontal="center" wrapText="1"/>
    </xf>
    <xf numFmtId="10" fontId="0" fillId="0" borderId="0" xfId="2" applyNumberFormat="1" applyFont="1"/>
    <xf numFmtId="2" fontId="0" fillId="0" borderId="0" xfId="2" applyNumberFormat="1" applyFont="1"/>
    <xf numFmtId="10" fontId="0" fillId="0" borderId="0" xfId="0" applyNumberFormat="1"/>
    <xf numFmtId="0" fontId="32" fillId="0" borderId="0" xfId="0" applyFont="1" applyAlignment="1">
      <alignment horizontal="left" vertical="center"/>
    </xf>
    <xf numFmtId="0" fontId="10" fillId="0" borderId="0" xfId="0" applyFont="1" applyAlignment="1">
      <alignment horizontal="left" vertical="center"/>
    </xf>
    <xf numFmtId="0" fontId="32" fillId="0" borderId="0" xfId="0" applyFont="1" applyAlignment="1">
      <alignment vertical="center"/>
    </xf>
    <xf numFmtId="0" fontId="4" fillId="0" borderId="0" xfId="3" applyBorder="1"/>
    <xf numFmtId="0" fontId="3" fillId="0" borderId="9" xfId="0" applyFont="1" applyBorder="1"/>
    <xf numFmtId="0" fontId="0" fillId="0" borderId="9" xfId="0" applyBorder="1"/>
    <xf numFmtId="0" fontId="7" fillId="0" borderId="9" xfId="0" applyFont="1" applyBorder="1" applyAlignment="1">
      <alignment horizontal="center"/>
    </xf>
    <xf numFmtId="0" fontId="7" fillId="0" borderId="9" xfId="0" applyFont="1" applyBorder="1" applyAlignment="1">
      <alignment horizontal="right"/>
    </xf>
    <xf numFmtId="0" fontId="7" fillId="0" borderId="9" xfId="0" applyFont="1" applyBorder="1"/>
    <xf numFmtId="0" fontId="0" fillId="0" borderId="9" xfId="0" applyBorder="1" applyAlignment="1">
      <alignment horizontal="left" indent="1"/>
    </xf>
    <xf numFmtId="167" fontId="0" fillId="0" borderId="9" xfId="0" applyNumberFormat="1" applyBorder="1" applyAlignment="1">
      <alignment horizontal="left"/>
    </xf>
    <xf numFmtId="166" fontId="0" fillId="0" borderId="9" xfId="1" applyNumberFormat="1" applyFont="1" applyBorder="1" applyAlignment="1">
      <alignment horizontal="left"/>
    </xf>
    <xf numFmtId="3" fontId="0" fillId="0" borderId="9" xfId="0" applyNumberFormat="1" applyBorder="1" applyAlignment="1">
      <alignment horizontal="left"/>
    </xf>
    <xf numFmtId="168" fontId="0" fillId="0" borderId="9" xfId="0" applyNumberFormat="1" applyBorder="1" applyAlignment="1">
      <alignment horizontal="left"/>
    </xf>
    <xf numFmtId="0" fontId="3" fillId="0" borderId="9" xfId="0" applyFont="1" applyBorder="1" applyAlignment="1">
      <alignment horizontal="left" indent="1"/>
    </xf>
    <xf numFmtId="0" fontId="7" fillId="0" borderId="9" xfId="0" applyFont="1" applyBorder="1" applyAlignment="1">
      <alignment wrapText="1"/>
    </xf>
    <xf numFmtId="3" fontId="0" fillId="0" borderId="9" xfId="0" applyNumberFormat="1" applyBorder="1"/>
    <xf numFmtId="171" fontId="0" fillId="0" borderId="9" xfId="0" applyNumberFormat="1" applyBorder="1"/>
    <xf numFmtId="4" fontId="3" fillId="0" borderId="0" xfId="0" applyNumberFormat="1" applyFont="1" applyAlignment="1">
      <alignment horizontal="right" wrapText="1"/>
    </xf>
    <xf numFmtId="4" fontId="3" fillId="0" borderId="0" xfId="0" applyNumberFormat="1" applyFont="1" applyAlignment="1">
      <alignment horizontal="center" wrapText="1"/>
    </xf>
    <xf numFmtId="4" fontId="29" fillId="0" borderId="0" xfId="0" applyNumberFormat="1" applyFont="1"/>
    <xf numFmtId="4" fontId="3" fillId="0" borderId="0" xfId="0" applyNumberFormat="1" applyFont="1"/>
    <xf numFmtId="2" fontId="29" fillId="0" borderId="0" xfId="0" applyNumberFormat="1" applyFont="1"/>
    <xf numFmtId="2" fontId="32" fillId="0" borderId="0" xfId="0" applyNumberFormat="1" applyFont="1" applyAlignment="1">
      <alignment vertical="center"/>
    </xf>
    <xf numFmtId="4" fontId="0" fillId="2" borderId="0" xfId="0" applyNumberFormat="1" applyFill="1"/>
    <xf numFmtId="10" fontId="0" fillId="2" borderId="0" xfId="2" applyNumberFormat="1" applyFont="1" applyFill="1"/>
    <xf numFmtId="0" fontId="10" fillId="2" borderId="6" xfId="5" applyFont="1" applyFill="1" applyBorder="1" applyAlignment="1">
      <alignment horizontal="right"/>
    </xf>
    <xf numFmtId="167" fontId="0" fillId="2" borderId="0" xfId="0" applyNumberFormat="1" applyFill="1"/>
    <xf numFmtId="0" fontId="10" fillId="2" borderId="5" xfId="5" applyFont="1" applyFill="1" applyBorder="1" applyAlignment="1">
      <alignment horizontal="right"/>
    </xf>
    <xf numFmtId="0" fontId="12" fillId="2" borderId="0" xfId="4" applyFont="1" applyFill="1"/>
    <xf numFmtId="168" fontId="3" fillId="2" borderId="0" xfId="0" applyNumberFormat="1" applyFont="1" applyFill="1" applyAlignment="1">
      <alignment horizontal="right"/>
    </xf>
    <xf numFmtId="168" fontId="12" fillId="2" borderId="0" xfId="0" applyNumberFormat="1" applyFont="1" applyFill="1" applyAlignment="1">
      <alignment horizontal="right"/>
    </xf>
    <xf numFmtId="168" fontId="0" fillId="2" borderId="0" xfId="0" applyNumberFormat="1" applyFill="1"/>
    <xf numFmtId="3" fontId="10" fillId="2" borderId="0" xfId="0" applyNumberFormat="1" applyFont="1" applyFill="1" applyAlignment="1">
      <alignment horizontal="right" vertical="top"/>
    </xf>
    <xf numFmtId="0" fontId="10" fillId="2" borderId="0" xfId="4" applyFont="1" applyFill="1"/>
    <xf numFmtId="168" fontId="10" fillId="2" borderId="0" xfId="0" applyNumberFormat="1" applyFont="1" applyFill="1" applyAlignment="1">
      <alignment horizontal="right"/>
    </xf>
    <xf numFmtId="0" fontId="24" fillId="2" borderId="8" xfId="9" applyFont="1" applyFill="1" applyBorder="1"/>
    <xf numFmtId="0" fontId="23" fillId="2" borderId="8" xfId="9" applyFill="1" applyBorder="1"/>
    <xf numFmtId="0" fontId="1" fillId="2" borderId="0" xfId="0" applyFont="1" applyFill="1"/>
    <xf numFmtId="0" fontId="0" fillId="2" borderId="9" xfId="0" applyFill="1" applyBorder="1" applyAlignment="1">
      <alignment horizontal="left" indent="1"/>
    </xf>
    <xf numFmtId="167" fontId="0" fillId="2" borderId="9" xfId="0" applyNumberFormat="1" applyFill="1" applyBorder="1" applyAlignment="1">
      <alignment horizontal="left"/>
    </xf>
    <xf numFmtId="166" fontId="0" fillId="2" borderId="9" xfId="1" applyNumberFormat="1" applyFont="1" applyFill="1" applyBorder="1" applyAlignment="1">
      <alignment horizontal="left"/>
    </xf>
    <xf numFmtId="3" fontId="0" fillId="2" borderId="9" xfId="0" applyNumberFormat="1" applyFill="1" applyBorder="1" applyAlignment="1">
      <alignment horizontal="left"/>
    </xf>
    <xf numFmtId="168" fontId="0" fillId="2" borderId="9" xfId="0" applyNumberFormat="1" applyFill="1" applyBorder="1" applyAlignment="1">
      <alignment horizontal="left"/>
    </xf>
    <xf numFmtId="0" fontId="3" fillId="2" borderId="9" xfId="0" applyFont="1" applyFill="1" applyBorder="1" applyAlignment="1">
      <alignment horizontal="left" indent="1"/>
    </xf>
    <xf numFmtId="0" fontId="9" fillId="2" borderId="0" xfId="0" applyFont="1" applyFill="1" applyAlignment="1">
      <alignment horizontal="left"/>
    </xf>
    <xf numFmtId="167" fontId="9" fillId="2" borderId="0" xfId="0" applyNumberFormat="1" applyFont="1" applyFill="1"/>
    <xf numFmtId="0" fontId="9" fillId="2" borderId="0" xfId="0" applyFont="1" applyFill="1"/>
    <xf numFmtId="2" fontId="0" fillId="2" borderId="0" xfId="0" applyNumberFormat="1" applyFill="1"/>
    <xf numFmtId="4" fontId="8" fillId="2" borderId="0" xfId="4" applyNumberFormat="1" applyFont="1" applyFill="1" applyAlignment="1">
      <alignment horizontal="right"/>
    </xf>
    <xf numFmtId="4" fontId="9" fillId="2" borderId="0" xfId="4" applyNumberFormat="1" applyFont="1" applyFill="1" applyAlignment="1">
      <alignment horizontal="right"/>
    </xf>
    <xf numFmtId="0" fontId="10" fillId="2" borderId="0" xfId="4" applyFont="1" applyFill="1" applyAlignment="1">
      <alignment horizontal="left"/>
    </xf>
    <xf numFmtId="168" fontId="10" fillId="2" borderId="0" xfId="4" applyNumberFormat="1" applyFont="1" applyFill="1" applyAlignment="1">
      <alignment horizontal="right"/>
    </xf>
    <xf numFmtId="168" fontId="12" fillId="2" borderId="0" xfId="4" applyNumberFormat="1" applyFont="1" applyFill="1" applyAlignment="1">
      <alignment horizontal="right"/>
    </xf>
    <xf numFmtId="166" fontId="10" fillId="2" borderId="0" xfId="1" applyNumberFormat="1" applyFont="1" applyFill="1"/>
    <xf numFmtId="168" fontId="9" fillId="2" borderId="0" xfId="4" applyNumberFormat="1" applyFont="1" applyFill="1" applyAlignment="1">
      <alignment horizontal="right"/>
    </xf>
    <xf numFmtId="168" fontId="8" fillId="2" borderId="0" xfId="4" applyNumberFormat="1" applyFont="1" applyFill="1" applyAlignment="1">
      <alignment horizontal="right"/>
    </xf>
    <xf numFmtId="0" fontId="12" fillId="0" borderId="2" xfId="0" applyFont="1" applyBorder="1"/>
    <xf numFmtId="0" fontId="14" fillId="0" borderId="0" xfId="4" applyFont="1"/>
    <xf numFmtId="168" fontId="2" fillId="2" borderId="0" xfId="4" applyNumberFormat="1" applyFont="1" applyFill="1" applyAlignment="1">
      <alignment horizontal="right"/>
    </xf>
    <xf numFmtId="0" fontId="10" fillId="0" borderId="1" xfId="4" applyFont="1" applyBorder="1"/>
    <xf numFmtId="168" fontId="2" fillId="0" borderId="1" xfId="4" applyNumberFormat="1" applyFont="1" applyBorder="1" applyAlignment="1">
      <alignment horizontal="right"/>
    </xf>
    <xf numFmtId="0" fontId="0" fillId="0" borderId="0" xfId="0" applyFont="1"/>
    <xf numFmtId="168" fontId="0" fillId="2" borderId="0" xfId="4" applyNumberFormat="1" applyFont="1" applyFill="1" applyAlignment="1">
      <alignment horizontal="right"/>
    </xf>
    <xf numFmtId="1" fontId="10" fillId="2" borderId="0" xfId="6" applyNumberFormat="1" applyFont="1" applyFill="1"/>
    <xf numFmtId="0" fontId="1" fillId="2" borderId="0" xfId="6" applyFont="1" applyFill="1"/>
    <xf numFmtId="0" fontId="11" fillId="2" borderId="0" xfId="6" applyFill="1"/>
    <xf numFmtId="1" fontId="11" fillId="2" borderId="0" xfId="6" applyNumberFormat="1" applyFill="1"/>
    <xf numFmtId="4" fontId="10" fillId="2" borderId="0" xfId="0" applyNumberFormat="1" applyFont="1" applyFill="1"/>
    <xf numFmtId="168" fontId="10" fillId="2" borderId="0" xfId="0" applyNumberFormat="1" applyFont="1" applyFill="1" applyAlignment="1">
      <alignment horizontal="right" vertical="top"/>
    </xf>
    <xf numFmtId="0" fontId="0" fillId="0" borderId="0" xfId="0" applyFont="1" applyAlignment="1">
      <alignment wrapText="1"/>
    </xf>
    <xf numFmtId="0" fontId="0" fillId="2" borderId="0" xfId="0" applyFont="1" applyFill="1"/>
    <xf numFmtId="167" fontId="10" fillId="2" borderId="0" xfId="8" applyNumberFormat="1" applyFont="1" applyFill="1" applyAlignment="1">
      <alignment horizontal="right"/>
    </xf>
    <xf numFmtId="1" fontId="0" fillId="0" borderId="0" xfId="0" applyNumberFormat="1" applyFont="1"/>
    <xf numFmtId="167" fontId="10" fillId="0" borderId="0" xfId="8" applyNumberFormat="1" applyFont="1" applyAlignment="1">
      <alignment horizontal="right"/>
    </xf>
    <xf numFmtId="0" fontId="1" fillId="2" borderId="0" xfId="0" applyFont="1" applyFill="1" applyAlignment="1">
      <alignment horizontal="left"/>
    </xf>
    <xf numFmtId="166" fontId="1" fillId="2" borderId="0" xfId="1" applyNumberFormat="1" applyFont="1" applyFill="1"/>
    <xf numFmtId="0" fontId="3" fillId="2" borderId="0" xfId="0" applyFont="1" applyFill="1"/>
    <xf numFmtId="3" fontId="0" fillId="2" borderId="0" xfId="0" applyNumberFormat="1" applyFill="1"/>
    <xf numFmtId="2" fontId="0" fillId="2" borderId="0" xfId="2" applyNumberFormat="1" applyFont="1" applyFill="1"/>
    <xf numFmtId="0" fontId="0" fillId="0" borderId="0" xfId="0" applyAlignment="1">
      <alignment vertical="center" wrapText="1"/>
    </xf>
    <xf numFmtId="17" fontId="0" fillId="0" borderId="0" xfId="0" applyNumberFormat="1" applyAlignment="1">
      <alignment vertical="center" wrapText="1"/>
    </xf>
    <xf numFmtId="16" fontId="0" fillId="0" borderId="0" xfId="0" applyNumberFormat="1" applyAlignment="1">
      <alignment vertical="center" wrapText="1"/>
    </xf>
    <xf numFmtId="0" fontId="0" fillId="0" borderId="0" xfId="0" applyFill="1"/>
    <xf numFmtId="4" fontId="0" fillId="0" borderId="0" xfId="0" applyNumberFormat="1" applyFill="1"/>
    <xf numFmtId="0" fontId="3" fillId="0" borderId="0" xfId="0" applyFont="1" applyFill="1" applyAlignment="1">
      <alignment wrapText="1"/>
    </xf>
    <xf numFmtId="4" fontId="3" fillId="0" borderId="0" xfId="0" applyNumberFormat="1" applyFont="1" applyFill="1" applyAlignment="1">
      <alignment horizontal="right" wrapText="1"/>
    </xf>
    <xf numFmtId="4" fontId="3" fillId="0" borderId="0" xfId="0" applyNumberFormat="1" applyFont="1" applyFill="1" applyAlignment="1">
      <alignment horizontal="center" wrapText="1"/>
    </xf>
    <xf numFmtId="0" fontId="3" fillId="0" borderId="0" xfId="0" applyFont="1" applyFill="1" applyAlignment="1">
      <alignment horizontal="center" wrapText="1"/>
    </xf>
    <xf numFmtId="10" fontId="0" fillId="0" borderId="0" xfId="2" applyNumberFormat="1" applyFont="1" applyFill="1"/>
    <xf numFmtId="2" fontId="0" fillId="0" borderId="0" xfId="2" applyNumberFormat="1" applyFont="1" applyFill="1"/>
    <xf numFmtId="0" fontId="7" fillId="0" borderId="9" xfId="0" applyFont="1" applyBorder="1" applyAlignment="1">
      <alignment horizontal="center"/>
    </xf>
    <xf numFmtId="0" fontId="7" fillId="0" borderId="9" xfId="0" applyFont="1" applyBorder="1" applyAlignment="1">
      <alignment horizontal="center" wrapText="1"/>
    </xf>
    <xf numFmtId="0" fontId="10" fillId="0" borderId="0" xfId="6" applyFont="1" applyAlignment="1">
      <alignment horizontal="center"/>
    </xf>
    <xf numFmtId="0" fontId="10" fillId="0" borderId="0" xfId="0" applyFont="1" applyAlignment="1">
      <alignment horizontal="center" vertical="center"/>
    </xf>
    <xf numFmtId="0" fontId="0" fillId="0" borderId="0" xfId="0" applyFill="1" applyBorder="1"/>
    <xf numFmtId="0" fontId="12" fillId="0" borderId="0" xfId="4" applyFont="1" applyFill="1" applyBorder="1" applyAlignment="1">
      <alignment wrapText="1"/>
    </xf>
    <xf numFmtId="0" fontId="3" fillId="0" borderId="0" xfId="0" applyFont="1" applyFill="1" applyBorder="1" applyAlignment="1">
      <alignment wrapText="1"/>
    </xf>
    <xf numFmtId="0" fontId="12" fillId="0" borderId="0" xfId="4" applyFont="1" applyFill="1" applyBorder="1" applyAlignment="1">
      <alignment horizontal="right" wrapText="1"/>
    </xf>
    <xf numFmtId="0" fontId="9" fillId="0" borderId="0" xfId="4" applyFont="1" applyFill="1" applyBorder="1"/>
    <xf numFmtId="2" fontId="0" fillId="0" borderId="0" xfId="0" applyNumberFormat="1" applyFill="1" applyBorder="1"/>
    <xf numFmtId="4" fontId="8" fillId="0" borderId="0" xfId="4" applyNumberFormat="1" applyFont="1" applyFill="1" applyBorder="1" applyAlignment="1">
      <alignment horizontal="right"/>
    </xf>
    <xf numFmtId="4" fontId="9" fillId="0" borderId="0" xfId="4" applyNumberFormat="1" applyFont="1" applyFill="1" applyBorder="1" applyAlignment="1">
      <alignment horizontal="right"/>
    </xf>
    <xf numFmtId="0" fontId="9" fillId="0" borderId="0" xfId="0" applyFont="1" applyFill="1"/>
    <xf numFmtId="0" fontId="8" fillId="0" borderId="0" xfId="0" applyFont="1" applyFill="1" applyAlignment="1">
      <alignment horizontal="left"/>
    </xf>
    <xf numFmtId="0" fontId="8" fillId="0" borderId="0" xfId="0" applyFont="1" applyFill="1"/>
    <xf numFmtId="167" fontId="9" fillId="0" borderId="0" xfId="0" applyNumberFormat="1" applyFont="1" applyFill="1"/>
    <xf numFmtId="0" fontId="9" fillId="0" borderId="0" xfId="0" applyFont="1" applyFill="1" applyAlignment="1">
      <alignment horizontal="left"/>
    </xf>
    <xf numFmtId="171" fontId="0" fillId="2" borderId="9" xfId="0" applyNumberFormat="1" applyFill="1" applyBorder="1"/>
    <xf numFmtId="0" fontId="3" fillId="0" borderId="9" xfId="0" applyFont="1" applyBorder="1" applyAlignment="1">
      <alignment wrapText="1"/>
    </xf>
    <xf numFmtId="0" fontId="0" fillId="0" borderId="0" xfId="0" applyAlignment="1">
      <alignment horizontal="center" wrapText="1"/>
    </xf>
    <xf numFmtId="0" fontId="0" fillId="0" borderId="0" xfId="0" applyAlignment="1">
      <alignment horizontal="center" wrapText="1"/>
    </xf>
  </cellXfs>
  <cellStyles count="10">
    <cellStyle name="Hyperkobling" xfId="3" builtinId="8"/>
    <cellStyle name="Komma" xfId="1" builtinId="3"/>
    <cellStyle name="Normal" xfId="0" builtinId="0"/>
    <cellStyle name="Normal 2" xfId="5" xr:uid="{4F03959C-00DD-4357-8A20-784EEC7E3A39}"/>
    <cellStyle name="Normal 2 2" xfId="6" xr:uid="{0B829C02-791B-43F0-8BF9-AED986D93B50}"/>
    <cellStyle name="Normal 2 3" xfId="9" xr:uid="{D0CE34CE-8289-4A5F-B8A0-E26D69EE6BAF}"/>
    <cellStyle name="Normal 3" xfId="4" xr:uid="{83A84E05-EEE8-4FE6-AE69-5C4062ACC3AD}"/>
    <cellStyle name="Normal_02-G_XGDP" xfId="8" xr:uid="{93B2791F-309C-48DF-BF01-BFE2EED6E765}"/>
    <cellStyle name="Normal_22A-BH_RS" xfId="7" xr:uid="{BF9F7600-E948-45A4-9897-244F310B2AFB}"/>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16</xdr:col>
      <xdr:colOff>541601</xdr:colOff>
      <xdr:row>38</xdr:row>
      <xdr:rowOff>38626</xdr:rowOff>
    </xdr:to>
    <xdr:pic>
      <xdr:nvPicPr>
        <xdr:cNvPr id="2" name="Bilde 1">
          <a:extLst>
            <a:ext uri="{FF2B5EF4-FFF2-40B4-BE49-F238E27FC236}">
              <a16:creationId xmlns:a16="http://schemas.microsoft.com/office/drawing/2014/main" id="{743A6D24-E65C-49C8-A0EC-FB98216B96D8}"/>
            </a:ext>
          </a:extLst>
        </xdr:cNvPr>
        <xdr:cNvPicPr>
          <a:picLocks noChangeAspect="1"/>
        </xdr:cNvPicPr>
      </xdr:nvPicPr>
      <xdr:blipFill>
        <a:blip xmlns:r="http://schemas.openxmlformats.org/officeDocument/2006/relationships" r:embed="rId1"/>
        <a:stretch>
          <a:fillRect/>
        </a:stretch>
      </xdr:blipFill>
      <xdr:spPr>
        <a:xfrm>
          <a:off x="6949440" y="1280160"/>
          <a:ext cx="6706181" cy="60736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16</xdr:col>
      <xdr:colOff>27188</xdr:colOff>
      <xdr:row>31</xdr:row>
      <xdr:rowOff>98199</xdr:rowOff>
    </xdr:to>
    <xdr:pic>
      <xdr:nvPicPr>
        <xdr:cNvPr id="2" name="Bilde 1">
          <a:extLst>
            <a:ext uri="{FF2B5EF4-FFF2-40B4-BE49-F238E27FC236}">
              <a16:creationId xmlns:a16="http://schemas.microsoft.com/office/drawing/2014/main" id="{E8C85E65-5F77-4029-AAA4-C6FEB1BA8511}"/>
            </a:ext>
          </a:extLst>
        </xdr:cNvPr>
        <xdr:cNvPicPr>
          <a:picLocks noChangeAspect="1"/>
        </xdr:cNvPicPr>
      </xdr:nvPicPr>
      <xdr:blipFill>
        <a:blip xmlns:r="http://schemas.openxmlformats.org/officeDocument/2006/relationships" r:embed="rId1"/>
        <a:stretch>
          <a:fillRect/>
        </a:stretch>
      </xdr:blipFill>
      <xdr:spPr>
        <a:xfrm>
          <a:off x="6743700" y="1242060"/>
          <a:ext cx="6001268" cy="4654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25400</xdr:colOff>
      <xdr:row>3</xdr:row>
      <xdr:rowOff>186690</xdr:rowOff>
    </xdr:from>
    <xdr:to>
      <xdr:col>16</xdr:col>
      <xdr:colOff>226577</xdr:colOff>
      <xdr:row>45</xdr:row>
      <xdr:rowOff>127662</xdr:rowOff>
    </xdr:to>
    <xdr:pic>
      <xdr:nvPicPr>
        <xdr:cNvPr id="2" name="Bilde 1">
          <a:extLst>
            <a:ext uri="{FF2B5EF4-FFF2-40B4-BE49-F238E27FC236}">
              <a16:creationId xmlns:a16="http://schemas.microsoft.com/office/drawing/2014/main" id="{1E38980A-2D82-4AF8-88EC-149E7458A305}"/>
            </a:ext>
          </a:extLst>
        </xdr:cNvPr>
        <xdr:cNvPicPr>
          <a:picLocks noChangeAspect="1"/>
        </xdr:cNvPicPr>
      </xdr:nvPicPr>
      <xdr:blipFill>
        <a:blip xmlns:r="http://schemas.openxmlformats.org/officeDocument/2006/relationships" r:embed="rId1"/>
        <a:stretch>
          <a:fillRect/>
        </a:stretch>
      </xdr:blipFill>
      <xdr:spPr>
        <a:xfrm>
          <a:off x="3812540" y="781050"/>
          <a:ext cx="6053337" cy="76295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10</xdr:col>
      <xdr:colOff>679987</xdr:colOff>
      <xdr:row>37</xdr:row>
      <xdr:rowOff>114817</xdr:rowOff>
    </xdr:to>
    <xdr:pic>
      <xdr:nvPicPr>
        <xdr:cNvPr id="2" name="Bilde 1">
          <a:extLst>
            <a:ext uri="{FF2B5EF4-FFF2-40B4-BE49-F238E27FC236}">
              <a16:creationId xmlns:a16="http://schemas.microsoft.com/office/drawing/2014/main" id="{4048B5D1-7E3F-4A89-B6A1-11C4C66DC20A}"/>
            </a:ext>
          </a:extLst>
        </xdr:cNvPr>
        <xdr:cNvPicPr>
          <a:picLocks noChangeAspect="1"/>
        </xdr:cNvPicPr>
      </xdr:nvPicPr>
      <xdr:blipFill>
        <a:blip xmlns:r="http://schemas.openxmlformats.org/officeDocument/2006/relationships" r:embed="rId1"/>
        <a:stretch>
          <a:fillRect/>
        </a:stretch>
      </xdr:blipFill>
      <xdr:spPr>
        <a:xfrm>
          <a:off x="3169920" y="922020"/>
          <a:ext cx="6189247" cy="596697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777241</xdr:colOff>
      <xdr:row>15</xdr:row>
      <xdr:rowOff>99060</xdr:rowOff>
    </xdr:from>
    <xdr:ext cx="4997450" cy="4570025"/>
    <xdr:pic>
      <xdr:nvPicPr>
        <xdr:cNvPr id="2" name="Bilde 1">
          <a:extLst>
            <a:ext uri="{FF2B5EF4-FFF2-40B4-BE49-F238E27FC236}">
              <a16:creationId xmlns:a16="http://schemas.microsoft.com/office/drawing/2014/main" id="{E7B8406F-D6D8-444F-A2CE-2C94DCA6438D}"/>
            </a:ext>
          </a:extLst>
        </xdr:cNvPr>
        <xdr:cNvPicPr>
          <a:picLocks noChangeAspect="1"/>
        </xdr:cNvPicPr>
      </xdr:nvPicPr>
      <xdr:blipFill>
        <a:blip xmlns:r="http://schemas.openxmlformats.org/officeDocument/2006/relationships" r:embed="rId1"/>
        <a:stretch>
          <a:fillRect/>
        </a:stretch>
      </xdr:blipFill>
      <xdr:spPr>
        <a:xfrm>
          <a:off x="777241" y="3581400"/>
          <a:ext cx="4997450" cy="457002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5</xdr:row>
      <xdr:rowOff>25400</xdr:rowOff>
    </xdr:from>
    <xdr:to>
      <xdr:col>13</xdr:col>
      <xdr:colOff>683886</xdr:colOff>
      <xdr:row>36</xdr:row>
      <xdr:rowOff>160523</xdr:rowOff>
    </xdr:to>
    <xdr:pic>
      <xdr:nvPicPr>
        <xdr:cNvPr id="2" name="Bilde 1">
          <a:extLst>
            <a:ext uri="{FF2B5EF4-FFF2-40B4-BE49-F238E27FC236}">
              <a16:creationId xmlns:a16="http://schemas.microsoft.com/office/drawing/2014/main" id="{111139A0-7C72-450C-AEDC-331AD385B5B6}"/>
            </a:ext>
          </a:extLst>
        </xdr:cNvPr>
        <xdr:cNvPicPr>
          <a:picLocks noChangeAspect="1"/>
        </xdr:cNvPicPr>
      </xdr:nvPicPr>
      <xdr:blipFill>
        <a:blip xmlns:r="http://schemas.openxmlformats.org/officeDocument/2006/relationships" r:embed="rId1"/>
        <a:stretch>
          <a:fillRect/>
        </a:stretch>
      </xdr:blipFill>
      <xdr:spPr>
        <a:xfrm>
          <a:off x="3962400" y="947420"/>
          <a:ext cx="7229466" cy="58044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0</xdr:colOff>
      <xdr:row>6</xdr:row>
      <xdr:rowOff>0</xdr:rowOff>
    </xdr:from>
    <xdr:to>
      <xdr:col>19</xdr:col>
      <xdr:colOff>654397</xdr:colOff>
      <xdr:row>43</xdr:row>
      <xdr:rowOff>101955</xdr:rowOff>
    </xdr:to>
    <xdr:pic>
      <xdr:nvPicPr>
        <xdr:cNvPr id="2" name="Bilde 1">
          <a:extLst>
            <a:ext uri="{FF2B5EF4-FFF2-40B4-BE49-F238E27FC236}">
              <a16:creationId xmlns:a16="http://schemas.microsoft.com/office/drawing/2014/main" id="{CF9F4214-3754-442A-B033-1A4146630710}"/>
            </a:ext>
          </a:extLst>
        </xdr:cNvPr>
        <xdr:cNvPicPr>
          <a:picLocks noChangeAspect="1"/>
        </xdr:cNvPicPr>
      </xdr:nvPicPr>
      <xdr:blipFill>
        <a:blip xmlns:r="http://schemas.openxmlformats.org/officeDocument/2006/relationships" r:embed="rId1"/>
        <a:stretch>
          <a:fillRect/>
        </a:stretch>
      </xdr:blipFill>
      <xdr:spPr>
        <a:xfrm>
          <a:off x="9144000" y="1645920"/>
          <a:ext cx="6994237" cy="68685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577850</xdr:colOff>
      <xdr:row>7</xdr:row>
      <xdr:rowOff>12700</xdr:rowOff>
    </xdr:from>
    <xdr:to>
      <xdr:col>12</xdr:col>
      <xdr:colOff>482835</xdr:colOff>
      <xdr:row>30</xdr:row>
      <xdr:rowOff>120874</xdr:rowOff>
    </xdr:to>
    <xdr:pic>
      <xdr:nvPicPr>
        <xdr:cNvPr id="2" name="Bilde 1">
          <a:extLst>
            <a:ext uri="{FF2B5EF4-FFF2-40B4-BE49-F238E27FC236}">
              <a16:creationId xmlns:a16="http://schemas.microsoft.com/office/drawing/2014/main" id="{D3338C52-B2D3-43D7-988B-10AF10A987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01310" y="1475740"/>
          <a:ext cx="4492225" cy="431441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2</xdr:col>
      <xdr:colOff>0</xdr:colOff>
      <xdr:row>15</xdr:row>
      <xdr:rowOff>22860</xdr:rowOff>
    </xdr:from>
    <xdr:ext cx="5464013" cy="4587638"/>
    <xdr:pic>
      <xdr:nvPicPr>
        <xdr:cNvPr id="2" name="Bilde 1">
          <a:extLst>
            <a:ext uri="{FF2B5EF4-FFF2-40B4-BE49-F238E27FC236}">
              <a16:creationId xmlns:a16="http://schemas.microsoft.com/office/drawing/2014/main" id="{D99A5C0C-8BCE-46C2-9B29-D753B3B1F676}"/>
            </a:ext>
          </a:extLst>
        </xdr:cNvPr>
        <xdr:cNvPicPr>
          <a:picLocks noChangeAspect="1"/>
        </xdr:cNvPicPr>
      </xdr:nvPicPr>
      <xdr:blipFill>
        <a:blip xmlns:r="http://schemas.openxmlformats.org/officeDocument/2006/relationships" r:embed="rId1"/>
        <a:stretch>
          <a:fillRect/>
        </a:stretch>
      </xdr:blipFill>
      <xdr:spPr>
        <a:xfrm>
          <a:off x="1249680" y="2766060"/>
          <a:ext cx="5464013" cy="458763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9</xdr:col>
      <xdr:colOff>724324</xdr:colOff>
      <xdr:row>55</xdr:row>
      <xdr:rowOff>145607</xdr:rowOff>
    </xdr:to>
    <xdr:pic>
      <xdr:nvPicPr>
        <xdr:cNvPr id="2" name="Bilde 1">
          <a:extLst>
            <a:ext uri="{FF2B5EF4-FFF2-40B4-BE49-F238E27FC236}">
              <a16:creationId xmlns:a16="http://schemas.microsoft.com/office/drawing/2014/main" id="{2A173AEF-0E17-4E84-98C7-0C79C59CA00A}"/>
            </a:ext>
          </a:extLst>
        </xdr:cNvPr>
        <xdr:cNvPicPr>
          <a:picLocks noChangeAspect="1"/>
        </xdr:cNvPicPr>
      </xdr:nvPicPr>
      <xdr:blipFill>
        <a:blip xmlns:r="http://schemas.openxmlformats.org/officeDocument/2006/relationships" r:embed="rId1"/>
        <a:stretch>
          <a:fillRect/>
        </a:stretch>
      </xdr:blipFill>
      <xdr:spPr>
        <a:xfrm>
          <a:off x="3710940" y="754380"/>
          <a:ext cx="4892464" cy="95410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46990</xdr:colOff>
      <xdr:row>5</xdr:row>
      <xdr:rowOff>182391</xdr:rowOff>
    </xdr:from>
    <xdr:to>
      <xdr:col>16</xdr:col>
      <xdr:colOff>526287</xdr:colOff>
      <xdr:row>70</xdr:row>
      <xdr:rowOff>10949</xdr:rowOff>
    </xdr:to>
    <xdr:pic>
      <xdr:nvPicPr>
        <xdr:cNvPr id="2" name="Bilde 1">
          <a:extLst>
            <a:ext uri="{FF2B5EF4-FFF2-40B4-BE49-F238E27FC236}">
              <a16:creationId xmlns:a16="http://schemas.microsoft.com/office/drawing/2014/main" id="{B4A42F8E-B208-46FB-AB57-43782B14AC92}"/>
            </a:ext>
          </a:extLst>
        </xdr:cNvPr>
        <xdr:cNvPicPr>
          <a:picLocks noChangeAspect="1"/>
        </xdr:cNvPicPr>
      </xdr:nvPicPr>
      <xdr:blipFill>
        <a:blip xmlns:r="http://schemas.openxmlformats.org/officeDocument/2006/relationships" r:embed="rId1"/>
        <a:stretch>
          <a:fillRect/>
        </a:stretch>
      </xdr:blipFill>
      <xdr:spPr>
        <a:xfrm>
          <a:off x="4702810" y="974871"/>
          <a:ext cx="5881877" cy="97955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13</xdr:col>
      <xdr:colOff>287457</xdr:colOff>
      <xdr:row>38</xdr:row>
      <xdr:rowOff>180859</xdr:rowOff>
    </xdr:to>
    <xdr:pic>
      <xdr:nvPicPr>
        <xdr:cNvPr id="2" name="Bilde 1">
          <a:extLst>
            <a:ext uri="{FF2B5EF4-FFF2-40B4-BE49-F238E27FC236}">
              <a16:creationId xmlns:a16="http://schemas.microsoft.com/office/drawing/2014/main" id="{63988FFA-7B4D-40D5-BE4F-CBE66A1EB266}"/>
            </a:ext>
          </a:extLst>
        </xdr:cNvPr>
        <xdr:cNvPicPr>
          <a:picLocks noChangeAspect="1"/>
        </xdr:cNvPicPr>
      </xdr:nvPicPr>
      <xdr:blipFill>
        <a:blip xmlns:r="http://schemas.openxmlformats.org/officeDocument/2006/relationships" r:embed="rId1"/>
        <a:stretch>
          <a:fillRect/>
        </a:stretch>
      </xdr:blipFill>
      <xdr:spPr>
        <a:xfrm>
          <a:off x="5547360" y="1287780"/>
          <a:ext cx="5042337" cy="60330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10</xdr:row>
      <xdr:rowOff>0</xdr:rowOff>
    </xdr:from>
    <xdr:ext cx="6020316" cy="4318374"/>
    <xdr:pic>
      <xdr:nvPicPr>
        <xdr:cNvPr id="2" name="Bilde 1">
          <a:extLst>
            <a:ext uri="{FF2B5EF4-FFF2-40B4-BE49-F238E27FC236}">
              <a16:creationId xmlns:a16="http://schemas.microsoft.com/office/drawing/2014/main" id="{33AB629C-21F8-4E31-9677-AF75F735874C}"/>
            </a:ext>
          </a:extLst>
        </xdr:cNvPr>
        <xdr:cNvPicPr>
          <a:picLocks noChangeAspect="1"/>
        </xdr:cNvPicPr>
      </xdr:nvPicPr>
      <xdr:blipFill>
        <a:blip xmlns:r="http://schemas.openxmlformats.org/officeDocument/2006/relationships" r:embed="rId1"/>
        <a:stretch>
          <a:fillRect/>
        </a:stretch>
      </xdr:blipFill>
      <xdr:spPr>
        <a:xfrm>
          <a:off x="2438400" y="1828800"/>
          <a:ext cx="6020316" cy="431837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4</xdr:row>
      <xdr:rowOff>0</xdr:rowOff>
    </xdr:from>
    <xdr:to>
      <xdr:col>25</xdr:col>
      <xdr:colOff>90785</xdr:colOff>
      <xdr:row>42</xdr:row>
      <xdr:rowOff>10763</xdr:rowOff>
    </xdr:to>
    <xdr:pic>
      <xdr:nvPicPr>
        <xdr:cNvPr id="2" name="Bilde 1">
          <a:extLst>
            <a:ext uri="{FF2B5EF4-FFF2-40B4-BE49-F238E27FC236}">
              <a16:creationId xmlns:a16="http://schemas.microsoft.com/office/drawing/2014/main" id="{24F02721-9D07-4FCD-80F6-1192EC911AD7}"/>
            </a:ext>
          </a:extLst>
        </xdr:cNvPr>
        <xdr:cNvPicPr>
          <a:picLocks noChangeAspect="1"/>
        </xdr:cNvPicPr>
      </xdr:nvPicPr>
      <xdr:blipFill>
        <a:blip xmlns:r="http://schemas.openxmlformats.org/officeDocument/2006/relationships" r:embed="rId1"/>
        <a:stretch>
          <a:fillRect/>
        </a:stretch>
      </xdr:blipFill>
      <xdr:spPr>
        <a:xfrm>
          <a:off x="8671560" y="731520"/>
          <a:ext cx="7162145" cy="69602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8</xdr:col>
      <xdr:colOff>420896</xdr:colOff>
      <xdr:row>48</xdr:row>
      <xdr:rowOff>98223</xdr:rowOff>
    </xdr:to>
    <xdr:pic>
      <xdr:nvPicPr>
        <xdr:cNvPr id="2" name="Bilde 1">
          <a:extLst>
            <a:ext uri="{FF2B5EF4-FFF2-40B4-BE49-F238E27FC236}">
              <a16:creationId xmlns:a16="http://schemas.microsoft.com/office/drawing/2014/main" id="{B5D24FE6-73E1-4993-818B-BD83E3AF0527}"/>
            </a:ext>
          </a:extLst>
        </xdr:cNvPr>
        <xdr:cNvPicPr>
          <a:picLocks noChangeAspect="1"/>
        </xdr:cNvPicPr>
      </xdr:nvPicPr>
      <xdr:blipFill>
        <a:blip xmlns:r="http://schemas.openxmlformats.org/officeDocument/2006/relationships" r:embed="rId1"/>
        <a:stretch>
          <a:fillRect/>
        </a:stretch>
      </xdr:blipFill>
      <xdr:spPr>
        <a:xfrm>
          <a:off x="784860" y="3840480"/>
          <a:ext cx="6090176" cy="50359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11</xdr:col>
      <xdr:colOff>288795</xdr:colOff>
      <xdr:row>46</xdr:row>
      <xdr:rowOff>85523</xdr:rowOff>
    </xdr:to>
    <xdr:pic>
      <xdr:nvPicPr>
        <xdr:cNvPr id="2" name="Bilde 1">
          <a:extLst>
            <a:ext uri="{FF2B5EF4-FFF2-40B4-BE49-F238E27FC236}">
              <a16:creationId xmlns:a16="http://schemas.microsoft.com/office/drawing/2014/main" id="{C10ED557-67EA-4751-B447-8C0C36B2D127}"/>
            </a:ext>
          </a:extLst>
        </xdr:cNvPr>
        <xdr:cNvPicPr>
          <a:picLocks noChangeAspect="1"/>
        </xdr:cNvPicPr>
      </xdr:nvPicPr>
      <xdr:blipFill>
        <a:blip xmlns:r="http://schemas.openxmlformats.org/officeDocument/2006/relationships" r:embed="rId1"/>
        <a:stretch>
          <a:fillRect/>
        </a:stretch>
      </xdr:blipFill>
      <xdr:spPr>
        <a:xfrm>
          <a:off x="3169920" y="3474720"/>
          <a:ext cx="5836155" cy="50232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8</xdr:col>
      <xdr:colOff>250712</xdr:colOff>
      <xdr:row>43</xdr:row>
      <xdr:rowOff>29653</xdr:rowOff>
    </xdr:to>
    <xdr:pic>
      <xdr:nvPicPr>
        <xdr:cNvPr id="2" name="Bilde 1">
          <a:extLst>
            <a:ext uri="{FF2B5EF4-FFF2-40B4-BE49-F238E27FC236}">
              <a16:creationId xmlns:a16="http://schemas.microsoft.com/office/drawing/2014/main" id="{E0A5D400-219C-44AB-92B6-AAA3391C357B}"/>
            </a:ext>
          </a:extLst>
        </xdr:cNvPr>
        <xdr:cNvPicPr>
          <a:picLocks noChangeAspect="1"/>
        </xdr:cNvPicPr>
      </xdr:nvPicPr>
      <xdr:blipFill>
        <a:blip xmlns:r="http://schemas.openxmlformats.org/officeDocument/2006/relationships" r:embed="rId1"/>
        <a:stretch>
          <a:fillRect/>
        </a:stretch>
      </xdr:blipFill>
      <xdr:spPr>
        <a:xfrm>
          <a:off x="1607820" y="3078480"/>
          <a:ext cx="6026672" cy="51502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243840</xdr:colOff>
      <xdr:row>4</xdr:row>
      <xdr:rowOff>30480</xdr:rowOff>
    </xdr:from>
    <xdr:to>
      <xdr:col>13</xdr:col>
      <xdr:colOff>179634</xdr:colOff>
      <xdr:row>26</xdr:row>
      <xdr:rowOff>152400</xdr:rowOff>
    </xdr:to>
    <xdr:pic>
      <xdr:nvPicPr>
        <xdr:cNvPr id="2" name="Bilde 1">
          <a:extLst>
            <a:ext uri="{FF2B5EF4-FFF2-40B4-BE49-F238E27FC236}">
              <a16:creationId xmlns:a16="http://schemas.microsoft.com/office/drawing/2014/main" id="{FBA92F51-F057-41AF-BCA0-B56E88B15FC1}"/>
            </a:ext>
          </a:extLst>
        </xdr:cNvPr>
        <xdr:cNvPicPr>
          <a:picLocks noChangeAspect="1"/>
        </xdr:cNvPicPr>
      </xdr:nvPicPr>
      <xdr:blipFill>
        <a:blip xmlns:r="http://schemas.openxmlformats.org/officeDocument/2006/relationships" r:embed="rId1"/>
        <a:stretch>
          <a:fillRect/>
        </a:stretch>
      </xdr:blipFill>
      <xdr:spPr>
        <a:xfrm>
          <a:off x="6316980" y="769620"/>
          <a:ext cx="5429814" cy="414528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fogram.com/1p1rlqlpkgjnq1cmy5wxw2nx5ps65dmerjp" TargetMode="External"/><Relationship Id="rId2" Type="http://schemas.openxmlformats.org/officeDocument/2006/relationships/hyperlink" Target="https://infogram.com/1pq9ryj5ep03mvhqj93xdervelh0d3n1ng9" TargetMode="External"/><Relationship Id="rId1" Type="http://schemas.openxmlformats.org/officeDocument/2006/relationships/hyperlink" Target="https://infogram.com/1p2xmz07dgjn92s06327rzw9lztrqvvx7nv" TargetMode="External"/><Relationship Id="rId5" Type="http://schemas.openxmlformats.org/officeDocument/2006/relationships/printerSettings" Target="../printerSettings/printerSettings1.bin"/><Relationship Id="rId4" Type="http://schemas.openxmlformats.org/officeDocument/2006/relationships/hyperlink" Target="https://public.tableau.com/views/Indikatorrapporten2022Figur2_4c/Figur2_4c?:language=en-US&amp;publish=yes&amp;:display_count=n&amp;:origin=viz_share_link"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infogram.com/1pyy0wm3nz9w6qi32z32qq7vkquygy6xngz"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infogram.com/1py2y1z2nmyjrmc3mmd079mppxayg3gddk1"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s://public.tableau.com/views/Indikatorrapporten2022Figur2_2a/Figur2_2a?:language=en-US&amp;:display_count=n&amp;:origin=viz_share_link"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s://infogram.com/1p0kwq7k5312jpbekqmq1l7gmjinzkdw3ey"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s://infogram.com/1p623xr6mvrd6vi5ew3j5zyx61s3202kxy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infogram.com/1pzdwg2692pwkgu29lqd150gnea1vrnlwg5"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public.tableau.com/views/Indikatorrapporten2022Figur2_4c/Figur2_4c?:language=en-US&amp;publish=yes&amp;:display_count=n&amp;:origin=viz_share_link"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infogram.com/1p773zmerp7vkwsz5x11mdzrqnsnqyzjm2q"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s://infogram.com/1pw0vn079kw2myuv2grndxdv1pb90g1l73z"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public.tableau.com/views/IndikatorrapportenSignaturfigurkap2/Dashboard1?:language=en-US&amp;publish=yes&amp;:display_count=n&amp;:origin=viz_share_link"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1.bin"/><Relationship Id="rId1" Type="http://schemas.openxmlformats.org/officeDocument/2006/relationships/hyperlink" Target="https://public.tableau.com/views/Indikatorrapporten2022Figur6_1b/Figur6_1b?:language=en-US&amp;publish=yes&amp;:display_count=n&amp;:origin=viz_share_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public.tableau.com/views/Indikatorrapporten2022Figur2_1c/Figur2_1c?:language=en-US&amp;:display_count=n&amp;:origin=viz_share_link"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public.tableau.com/views/Indikatorrapporten2022Figur2_1d/Dashboard1?:language=en-US&amp;publish=yes&amp;:display_count=n&amp;:origin=viz_share_link"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infogram.com/1p2xmz07dgjn92s06327rzw9lztrqvvx7n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infogram.com/1pq9ryj5ep03mvhqj93xdervelh0d3n1ng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infogram.com/1p1rlqlpkgjnq1cmy5wxw2nx5ps65dmer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infogram.com/1p9y7kxz57g1xku7k03glyw7ypa35vdjzx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A14B-01FE-4E77-9315-85CA2EE24985}">
  <dimension ref="A1:D23"/>
  <sheetViews>
    <sheetView tabSelected="1" workbookViewId="0">
      <selection activeCell="A3" sqref="A3"/>
    </sheetView>
  </sheetViews>
  <sheetFormatPr baseColWidth="10" defaultRowHeight="14.4" x14ac:dyDescent="0.3"/>
  <cols>
    <col min="1" max="1" width="13.33203125" customWidth="1"/>
    <col min="3" max="3" width="110.109375" customWidth="1"/>
  </cols>
  <sheetData>
    <row r="1" spans="1:4" x14ac:dyDescent="0.3">
      <c r="A1" s="1" t="s">
        <v>319</v>
      </c>
    </row>
    <row r="2" spans="1:4" x14ac:dyDescent="0.3">
      <c r="A2" t="s">
        <v>324</v>
      </c>
    </row>
    <row r="4" spans="1:4" x14ac:dyDescent="0.3">
      <c r="A4" s="263" t="s">
        <v>320</v>
      </c>
      <c r="B4" s="10" t="s">
        <v>196</v>
      </c>
      <c r="C4" s="138" t="s">
        <v>1</v>
      </c>
      <c r="D4" s="140" t="s">
        <v>10</v>
      </c>
    </row>
    <row r="5" spans="1:4" x14ac:dyDescent="0.3">
      <c r="A5" s="263"/>
      <c r="B5" s="10" t="s">
        <v>57</v>
      </c>
      <c r="C5" s="215" t="s">
        <v>197</v>
      </c>
      <c r="D5" s="141"/>
    </row>
    <row r="6" spans="1:4" x14ac:dyDescent="0.3">
      <c r="A6" s="263"/>
      <c r="B6" s="10" t="s">
        <v>76</v>
      </c>
      <c r="C6" s="21" t="s">
        <v>77</v>
      </c>
      <c r="D6" s="140" t="s">
        <v>80</v>
      </c>
    </row>
    <row r="7" spans="1:4" x14ac:dyDescent="0.3">
      <c r="A7" s="263"/>
      <c r="B7" s="10" t="s">
        <v>198</v>
      </c>
      <c r="C7" s="215" t="s">
        <v>84</v>
      </c>
      <c r="D7" t="s">
        <v>89</v>
      </c>
    </row>
    <row r="8" spans="1:4" x14ac:dyDescent="0.3">
      <c r="A8" s="263"/>
      <c r="B8" s="10" t="s">
        <v>199</v>
      </c>
      <c r="C8" s="215" t="s">
        <v>93</v>
      </c>
      <c r="D8" s="10" t="s">
        <v>92</v>
      </c>
    </row>
    <row r="9" spans="1:4" x14ac:dyDescent="0.3">
      <c r="A9" s="263"/>
      <c r="B9" s="10" t="s">
        <v>95</v>
      </c>
      <c r="C9" s="215" t="s">
        <v>96</v>
      </c>
      <c r="D9" s="59" t="s">
        <v>98</v>
      </c>
    </row>
    <row r="10" spans="1:4" x14ac:dyDescent="0.3">
      <c r="A10" s="263"/>
      <c r="B10" s="10" t="s">
        <v>200</v>
      </c>
      <c r="C10" s="215" t="s">
        <v>103</v>
      </c>
      <c r="D10" s="72" t="s">
        <v>105</v>
      </c>
    </row>
    <row r="11" spans="1:4" x14ac:dyDescent="0.3">
      <c r="A11" s="263"/>
      <c r="B11" s="10" t="s">
        <v>201</v>
      </c>
      <c r="C11" s="215" t="s">
        <v>110</v>
      </c>
      <c r="D11" t="s">
        <v>121</v>
      </c>
    </row>
    <row r="12" spans="1:4" x14ac:dyDescent="0.3">
      <c r="A12" s="263"/>
      <c r="B12" s="10" t="s">
        <v>109</v>
      </c>
      <c r="C12" s="215" t="s">
        <v>110</v>
      </c>
      <c r="D12" t="s">
        <v>121</v>
      </c>
    </row>
    <row r="13" spans="1:4" x14ac:dyDescent="0.3">
      <c r="A13" s="263"/>
      <c r="B13" s="10" t="s">
        <v>202</v>
      </c>
      <c r="C13" s="215" t="s">
        <v>123</v>
      </c>
      <c r="D13" t="s">
        <v>129</v>
      </c>
    </row>
    <row r="14" spans="1:4" x14ac:dyDescent="0.3">
      <c r="A14" s="263"/>
      <c r="B14" s="10" t="s">
        <v>142</v>
      </c>
      <c r="C14" s="215" t="s">
        <v>143</v>
      </c>
      <c r="D14" t="s">
        <v>148</v>
      </c>
    </row>
    <row r="15" spans="1:4" x14ac:dyDescent="0.3">
      <c r="A15" s="263"/>
      <c r="B15" s="10" t="s">
        <v>203</v>
      </c>
      <c r="C15" s="215" t="s">
        <v>153</v>
      </c>
      <c r="D15" t="s">
        <v>156</v>
      </c>
    </row>
    <row r="16" spans="1:4" x14ac:dyDescent="0.3">
      <c r="A16" s="263"/>
      <c r="B16" s="10" t="s">
        <v>158</v>
      </c>
      <c r="C16" s="215" t="s">
        <v>159</v>
      </c>
      <c r="D16" s="112" t="s">
        <v>161</v>
      </c>
    </row>
    <row r="17" spans="1:4" x14ac:dyDescent="0.3">
      <c r="A17" s="263"/>
      <c r="B17" s="10" t="s">
        <v>177</v>
      </c>
      <c r="C17" s="215" t="s">
        <v>176</v>
      </c>
      <c r="D17" t="s">
        <v>166</v>
      </c>
    </row>
    <row r="18" spans="1:4" x14ac:dyDescent="0.3">
      <c r="A18" s="263"/>
      <c r="B18" s="10" t="s">
        <v>178</v>
      </c>
      <c r="C18" s="215" t="s">
        <v>204</v>
      </c>
      <c r="D18" t="s">
        <v>180</v>
      </c>
    </row>
    <row r="19" spans="1:4" x14ac:dyDescent="0.3">
      <c r="A19" s="263"/>
      <c r="B19" s="10" t="s">
        <v>205</v>
      </c>
      <c r="C19" s="215" t="s">
        <v>182</v>
      </c>
      <c r="D19" s="10" t="s">
        <v>194</v>
      </c>
    </row>
    <row r="20" spans="1:4" ht="43.2" x14ac:dyDescent="0.3">
      <c r="A20" s="264" t="s">
        <v>321</v>
      </c>
      <c r="B20" s="10" t="s">
        <v>205</v>
      </c>
      <c r="C20" s="215" t="s">
        <v>182</v>
      </c>
      <c r="D20" t="s">
        <v>194</v>
      </c>
    </row>
    <row r="21" spans="1:4" ht="43.2" x14ac:dyDescent="0.3">
      <c r="A21" s="264" t="s">
        <v>322</v>
      </c>
      <c r="B21" s="10" t="s">
        <v>285</v>
      </c>
      <c r="C21" s="223" t="s">
        <v>286</v>
      </c>
      <c r="D21" t="s">
        <v>280</v>
      </c>
    </row>
    <row r="22" spans="1:4" ht="43.2" customHeight="1" x14ac:dyDescent="0.3">
      <c r="A22" s="263" t="s">
        <v>323</v>
      </c>
      <c r="B22" s="156" t="s">
        <v>287</v>
      </c>
      <c r="C22" s="223" t="s">
        <v>313</v>
      </c>
      <c r="D22" s="21" t="s">
        <v>314</v>
      </c>
    </row>
    <row r="23" spans="1:4" x14ac:dyDescent="0.3">
      <c r="A23" s="263"/>
      <c r="B23" s="156" t="s">
        <v>307</v>
      </c>
      <c r="C23" s="223" t="s">
        <v>315</v>
      </c>
      <c r="D23" s="21" t="s">
        <v>316</v>
      </c>
    </row>
  </sheetData>
  <mergeCells count="2">
    <mergeCell ref="A4:A19"/>
    <mergeCell ref="A22:A23"/>
  </mergeCells>
  <hyperlinks>
    <hyperlink ref="B4" location="'Signaturfigur'!A1" display="Signaturfigur" xr:uid="{D1E4E87A-F800-42A6-8E37-35E92A71EE70}"/>
    <hyperlink ref="B5" location="'Tabell 2.1a'!A1" display="Tabell 2.1a" xr:uid="{87CC82CB-E775-4F1A-BCF7-3A54AEEEB4B9}"/>
    <hyperlink ref="B6" location="'Figur 2.1c'!A1" display="Figur 2.1c" xr:uid="{0C9A6DB8-A977-43F4-A74B-C7D0BBCD1BE8}"/>
    <hyperlink ref="B7" location="'Figur 2.1d'!A1" display="Figur 2.1d" xr:uid="{088DB6EE-658F-4E0F-AD99-3CFB2345E4ED}"/>
    <hyperlink ref="B8" location="'FIgur 2.1e'!A1" display="FIgur 2.1e" xr:uid="{37B92B43-F8C6-4161-A4F4-D2BA438FCA1F}"/>
    <hyperlink ref="B9" location="'Figur 2.1f'!A1" display="Figur 2.1f" xr:uid="{1840CE96-B32A-4736-8D96-004F72978488}"/>
    <hyperlink ref="B10" location="'FIgur 2.1g'!A1" display="FIgur 2.1g" xr:uid="{F491BFF2-9062-4CF1-88EF-827035AA4D21}"/>
    <hyperlink ref="B11" location="'Figur 2.1h'!A1" display="Figur 2.1h" xr:uid="{618DB6EB-A083-48CF-B7BD-8A2DB64F0423}"/>
    <hyperlink ref="B12" location="'Figur 2.1i'!A1" display="Figur 2.1i" xr:uid="{3157E3F4-87EB-439D-A3AB-8093AA5A0FA2}"/>
    <hyperlink ref="B13" location="'FIgur 2.1j'!A1" display="FIgur 2.1j" xr:uid="{B4C06BF5-719E-4DD2-83FE-781D76A3CBA8}"/>
    <hyperlink ref="B14" location="'Figur 2.1k'!A1" display="Figur 2.1k" xr:uid="{D2F695B5-603E-4E67-9A77-6A09F3A82E70}"/>
    <hyperlink ref="D8" r:id="rId1" xr:uid="{06D723BD-1689-4D21-AD31-03A5A96E9649}"/>
    <hyperlink ref="D9" r:id="rId2" xr:uid="{EAF3AE65-FCB7-4C06-8881-76F9F0BF6540}"/>
    <hyperlink ref="D10" r:id="rId3" xr:uid="{1947C68B-3602-4F08-AF05-A28F515A7FB9}"/>
    <hyperlink ref="B15" location="'Figur 2.2a'!A1" display="Figur 2.2a" xr:uid="{EE3D4526-6436-488C-8A70-01919EFC6D53}"/>
    <hyperlink ref="B16" location="'Figur 2.2b'!A1" display="Figur 2.2b" xr:uid="{D452C8A8-E7E9-4F20-9B33-0462079B2776}"/>
    <hyperlink ref="B17" location="'Figur 2.2c'!A1" display="Figur 2.2c" xr:uid="{F63C1E88-E9DC-4990-993D-F8D92ACD0ED3}"/>
    <hyperlink ref="B18" location="'Figur 2.2d'!A1" display="Figur 2.2d" xr:uid="{BDB19D4D-2A9A-46B5-97EB-37995D3765D4}"/>
    <hyperlink ref="D19" r:id="rId4" xr:uid="{E6DA1C46-7B3E-49AB-879A-BE639FEC1A7E}"/>
    <hyperlink ref="B19" location="'Figur 2.4c'!A1" display="Figur 2.4c" xr:uid="{B29F60F5-83AB-4A97-8D98-CBF94E4BB578}"/>
    <hyperlink ref="B21" location="'Figur 5.2b'!A1" display="Figur 5.2b" xr:uid="{96FD598D-CD05-4790-8E2A-421605D28CC7}"/>
    <hyperlink ref="B22" location="'Tabell 6.1a'!A1" display="Tabell 6.1a" xr:uid="{43F500A3-3BA9-4D52-9D6B-5F59D2B57770}"/>
    <hyperlink ref="B23" location="'Figur 6.1b'!A1" display="Figur 6.1b" xr:uid="{93C44B2E-6969-4741-8D74-FA3CB33ABF68}"/>
    <hyperlink ref="B20" location="'Figur 2.4c'!A1" display="Figur 2.4c" xr:uid="{CBFCA7A0-3FF8-471C-AD52-5B948E5413EB}"/>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5BFCD-1766-46D6-B5F9-602681C9F114}">
  <dimension ref="A1:M15"/>
  <sheetViews>
    <sheetView workbookViewId="0">
      <pane xSplit="1" ySplit="2" topLeftCell="B3" activePane="bottomRight" state="frozen"/>
      <selection activeCell="B15" sqref="B15"/>
      <selection pane="topRight" activeCell="B15" sqref="B15"/>
      <selection pane="bottomLeft" activeCell="B15" sqref="B15"/>
      <selection pane="bottomRight" activeCell="A24" sqref="A24"/>
    </sheetView>
  </sheetViews>
  <sheetFormatPr baseColWidth="10" defaultColWidth="11.5546875" defaultRowHeight="14.4" x14ac:dyDescent="0.3"/>
  <cols>
    <col min="1" max="1" width="23.44140625" customWidth="1"/>
    <col min="8" max="8" width="14.88671875" customWidth="1"/>
    <col min="11" max="11" width="8.77734375" customWidth="1"/>
    <col min="12" max="12" width="8.109375" customWidth="1"/>
    <col min="19" max="19" width="0" hidden="1" customWidth="1"/>
  </cols>
  <sheetData>
    <row r="1" spans="1:13" s="1" customFormat="1" x14ac:dyDescent="0.3">
      <c r="A1" s="1" t="s">
        <v>109</v>
      </c>
      <c r="B1" s="1" t="s">
        <v>110</v>
      </c>
    </row>
    <row r="4" spans="1:13" x14ac:dyDescent="0.3">
      <c r="B4" s="78" t="s">
        <v>25</v>
      </c>
      <c r="C4" s="78" t="s">
        <v>50</v>
      </c>
      <c r="D4" s="79" t="s">
        <v>52</v>
      </c>
      <c r="E4" s="179" t="s">
        <v>45</v>
      </c>
      <c r="F4" s="79" t="s">
        <v>111</v>
      </c>
      <c r="G4" s="79" t="s">
        <v>43</v>
      </c>
      <c r="H4" s="181" t="s">
        <v>112</v>
      </c>
      <c r="I4" s="179" t="s">
        <v>32</v>
      </c>
      <c r="J4" s="12" t="s">
        <v>53</v>
      </c>
      <c r="K4" s="181" t="s">
        <v>18</v>
      </c>
      <c r="L4" s="179" t="s">
        <v>34</v>
      </c>
      <c r="M4" s="78" t="s">
        <v>113</v>
      </c>
    </row>
    <row r="5" spans="1:13" x14ac:dyDescent="0.3">
      <c r="A5" s="80" t="s">
        <v>114</v>
      </c>
      <c r="B5" s="81">
        <v>0</v>
      </c>
      <c r="C5" s="81">
        <v>0</v>
      </c>
      <c r="D5" s="81">
        <v>0</v>
      </c>
      <c r="E5" s="180">
        <v>0</v>
      </c>
      <c r="F5" s="81">
        <v>0</v>
      </c>
      <c r="G5" s="81">
        <v>8.1314283162151682E-2</v>
      </c>
      <c r="H5" s="180">
        <v>2.2083416218119059</v>
      </c>
      <c r="I5" s="180"/>
      <c r="J5" s="180">
        <v>0.4222937273445877</v>
      </c>
      <c r="K5" s="180">
        <v>0</v>
      </c>
      <c r="L5" s="180">
        <v>0</v>
      </c>
      <c r="M5" s="81">
        <v>1.7302460155023465</v>
      </c>
    </row>
    <row r="6" spans="1:13" x14ac:dyDescent="0.3">
      <c r="A6" s="80" t="s">
        <v>115</v>
      </c>
      <c r="B6" s="81">
        <v>0.41225507493579483</v>
      </c>
      <c r="C6" s="81">
        <v>0.49175555076405297</v>
      </c>
      <c r="D6" s="81">
        <v>1.0324547084434457</v>
      </c>
      <c r="E6" s="180">
        <v>0</v>
      </c>
      <c r="F6" s="81">
        <v>3.0839154712829897</v>
      </c>
      <c r="G6" s="81">
        <v>1.3519551301907371</v>
      </c>
      <c r="H6" s="180">
        <v>1.0599676122017556</v>
      </c>
      <c r="I6" s="180"/>
      <c r="J6" s="180">
        <v>2.6679713139543977</v>
      </c>
      <c r="K6" s="180">
        <v>4.276325979877531</v>
      </c>
      <c r="L6" s="180">
        <v>8.8014440854926832</v>
      </c>
      <c r="M6" s="81">
        <v>16.441857980091896</v>
      </c>
    </row>
    <row r="7" spans="1:13" x14ac:dyDescent="0.3">
      <c r="A7" s="80" t="s">
        <v>116</v>
      </c>
      <c r="B7" s="81">
        <v>0.94824098329892759</v>
      </c>
      <c r="C7" s="81">
        <v>2.6817740974372142</v>
      </c>
      <c r="D7" s="81">
        <v>3.5100316985527451</v>
      </c>
      <c r="E7" s="180">
        <v>9.3117877351512544</v>
      </c>
      <c r="F7" s="81">
        <v>11.239561319944146</v>
      </c>
      <c r="G7" s="81">
        <v>6.1758140432821342</v>
      </c>
      <c r="H7" s="180">
        <v>12.616549343025188</v>
      </c>
      <c r="I7" s="180">
        <v>9.3561008748382282</v>
      </c>
      <c r="J7" s="180">
        <v>8.8775547385855091</v>
      </c>
      <c r="K7" s="180">
        <v>10.866598283772948</v>
      </c>
      <c r="L7" s="180">
        <v>22.24900588233881</v>
      </c>
      <c r="M7" s="81">
        <v>19.641374661964996</v>
      </c>
    </row>
    <row r="8" spans="1:13" x14ac:dyDescent="0.3">
      <c r="A8" s="80" t="s">
        <v>117</v>
      </c>
      <c r="B8" s="81">
        <v>4.0971660867540542</v>
      </c>
      <c r="C8" s="81">
        <v>5.672263275044453</v>
      </c>
      <c r="D8" s="81">
        <v>6.9267138485967035</v>
      </c>
      <c r="E8" s="180">
        <v>10.317893889899304</v>
      </c>
      <c r="F8" s="81">
        <v>10.386473551379392</v>
      </c>
      <c r="G8" s="81">
        <v>15.273628902012254</v>
      </c>
      <c r="H8" s="180">
        <v>15.708118514757977</v>
      </c>
      <c r="I8" s="180">
        <v>19.806116891652248</v>
      </c>
      <c r="J8" s="180">
        <v>18.21208259505617</v>
      </c>
      <c r="K8" s="180">
        <v>18.307626643168653</v>
      </c>
      <c r="L8" s="180">
        <v>23.427886571168845</v>
      </c>
      <c r="M8" s="81">
        <v>43.051479956271208</v>
      </c>
    </row>
    <row r="9" spans="1:13" ht="36.6" customHeight="1" x14ac:dyDescent="0.3">
      <c r="A9" s="82" t="s">
        <v>118</v>
      </c>
      <c r="B9" s="81">
        <v>4.4752607933307988</v>
      </c>
      <c r="C9" s="81">
        <v>4.4482162362905395</v>
      </c>
      <c r="D9" s="81">
        <v>4.408296401456604</v>
      </c>
      <c r="E9" s="180">
        <v>7.9901473975858037</v>
      </c>
      <c r="F9" s="81">
        <v>4.2027998655432848</v>
      </c>
      <c r="G9" s="81">
        <v>9.5622369784050356</v>
      </c>
      <c r="H9" s="180">
        <v>4.6545368192098264</v>
      </c>
      <c r="I9" s="180">
        <v>10.42333421653959</v>
      </c>
      <c r="J9" s="180">
        <v>13.468935029828257</v>
      </c>
      <c r="K9" s="180">
        <v>11.39973530312783</v>
      </c>
      <c r="L9" s="180">
        <v>12.923722403619365</v>
      </c>
      <c r="M9" s="81">
        <v>10.645739320559924</v>
      </c>
    </row>
    <row r="10" spans="1:13" ht="18.600000000000001" customHeight="1" x14ac:dyDescent="0.3">
      <c r="A10" s="82" t="s">
        <v>119</v>
      </c>
      <c r="B10" s="81">
        <v>90.067077061680436</v>
      </c>
      <c r="C10" s="81">
        <v>86.705990840463727</v>
      </c>
      <c r="D10" s="81">
        <v>84.122503342950495</v>
      </c>
      <c r="E10" s="180">
        <v>72.380170977363633</v>
      </c>
      <c r="F10" s="81">
        <v>71.087249791850184</v>
      </c>
      <c r="G10" s="81">
        <v>67.628233517793618</v>
      </c>
      <c r="H10" s="180">
        <v>65.739993548624071</v>
      </c>
      <c r="I10" s="180">
        <v>60.414448016969935</v>
      </c>
      <c r="J10" s="180">
        <v>56.731226949841194</v>
      </c>
      <c r="K10" s="180">
        <v>55.149713790053042</v>
      </c>
      <c r="L10" s="180">
        <v>32.597941057380304</v>
      </c>
      <c r="M10" s="81">
        <v>8.4893020656096141</v>
      </c>
    </row>
    <row r="11" spans="1:13" x14ac:dyDescent="0.3">
      <c r="B11" s="81">
        <v>100.00000000000001</v>
      </c>
      <c r="C11" s="81">
        <v>99.999999999999986</v>
      </c>
      <c r="D11" s="81">
        <v>100</v>
      </c>
      <c r="E11" s="180">
        <v>100</v>
      </c>
      <c r="F11" s="81">
        <v>100</v>
      </c>
      <c r="G11" s="81">
        <v>100.07318285484592</v>
      </c>
      <c r="H11" s="180">
        <v>101.98750745963072</v>
      </c>
      <c r="I11" s="180">
        <v>100</v>
      </c>
      <c r="J11" s="180">
        <v>100.38006435461011</v>
      </c>
      <c r="K11" s="180">
        <v>100</v>
      </c>
      <c r="L11" s="180">
        <v>100</v>
      </c>
      <c r="M11" s="81">
        <v>100</v>
      </c>
    </row>
    <row r="13" spans="1:13" x14ac:dyDescent="0.3">
      <c r="A13" t="s">
        <v>120</v>
      </c>
    </row>
    <row r="15" spans="1:13" x14ac:dyDescent="0.3">
      <c r="B15" t="s">
        <v>9</v>
      </c>
      <c r="C15" s="10" t="s">
        <v>121</v>
      </c>
    </row>
  </sheetData>
  <hyperlinks>
    <hyperlink ref="C15" r:id="rId1" xr:uid="{1A654F34-D094-4236-A6CF-3C6837D1FFAC}"/>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DD64-F382-497C-8E95-27882F23FFAE}">
  <dimension ref="A1:P49"/>
  <sheetViews>
    <sheetView workbookViewId="0">
      <selection activeCell="J30" sqref="J30"/>
    </sheetView>
  </sheetViews>
  <sheetFormatPr baseColWidth="10" defaultColWidth="11.44140625" defaultRowHeight="14.4" x14ac:dyDescent="0.3"/>
  <cols>
    <col min="2" max="2" width="14.109375" customWidth="1"/>
    <col min="3" max="3" width="16.44140625" customWidth="1"/>
    <col min="4" max="4" width="16" customWidth="1"/>
    <col min="5" max="5" width="19.109375" customWidth="1"/>
  </cols>
  <sheetData>
    <row r="1" spans="1:16" s="1" customFormat="1" x14ac:dyDescent="0.3">
      <c r="A1" s="1" t="s">
        <v>122</v>
      </c>
      <c r="B1" s="1" t="s">
        <v>123</v>
      </c>
      <c r="C1" s="83"/>
      <c r="D1" s="84"/>
      <c r="E1" s="84"/>
      <c r="F1" s="84"/>
      <c r="G1" s="17"/>
      <c r="H1" s="17"/>
      <c r="I1" s="17"/>
      <c r="J1" s="17"/>
      <c r="K1" s="17"/>
      <c r="L1" s="17"/>
      <c r="M1" s="17"/>
      <c r="N1" s="17"/>
      <c r="O1" s="17"/>
      <c r="P1" s="17"/>
    </row>
    <row r="2" spans="1:16" x14ac:dyDescent="0.3">
      <c r="A2" s="83"/>
      <c r="B2" s="83"/>
      <c r="C2" s="83"/>
      <c r="D2" s="84"/>
      <c r="E2" s="84"/>
      <c r="F2" s="84"/>
      <c r="G2" s="17"/>
      <c r="H2" s="17"/>
      <c r="I2" s="17"/>
      <c r="J2" s="17"/>
      <c r="K2" s="17"/>
      <c r="L2" s="17"/>
      <c r="M2" s="17"/>
      <c r="N2" s="17"/>
      <c r="O2" s="18"/>
      <c r="P2" s="18"/>
    </row>
    <row r="3" spans="1:16" ht="15" thickBot="1" x14ac:dyDescent="0.35">
      <c r="A3" s="85" t="s">
        <v>3</v>
      </c>
      <c r="B3" s="86" t="s">
        <v>124</v>
      </c>
      <c r="C3" s="86" t="s">
        <v>125</v>
      </c>
      <c r="D3" s="86" t="s">
        <v>126</v>
      </c>
      <c r="E3" s="86" t="s">
        <v>127</v>
      </c>
      <c r="F3" s="87"/>
      <c r="G3" s="88"/>
      <c r="H3" s="88"/>
      <c r="I3" s="88"/>
      <c r="J3" s="88"/>
      <c r="K3" s="88"/>
      <c r="L3" s="88"/>
      <c r="M3" s="88"/>
      <c r="N3" s="88"/>
      <c r="O3" s="18"/>
      <c r="P3" s="18"/>
    </row>
    <row r="4" spans="1:16" x14ac:dyDescent="0.3">
      <c r="A4" s="42" t="s">
        <v>128</v>
      </c>
      <c r="B4" s="89">
        <v>6.0139779219390812</v>
      </c>
      <c r="C4" s="89">
        <v>11.303349661572277</v>
      </c>
      <c r="D4" s="89">
        <v>82.682672498479008</v>
      </c>
      <c r="E4" s="90">
        <f>P20</f>
        <v>7.7172770515421956</v>
      </c>
      <c r="F4" s="90">
        <f t="shared" ref="F4:F36" si="0">B4+C4+D4</f>
        <v>100.00000008199036</v>
      </c>
      <c r="G4" s="91"/>
      <c r="H4" s="91"/>
      <c r="I4" t="s">
        <v>9</v>
      </c>
      <c r="J4" t="s">
        <v>129</v>
      </c>
      <c r="M4" s="91"/>
      <c r="N4" s="91"/>
      <c r="O4" s="18" t="s">
        <v>7</v>
      </c>
      <c r="P4" s="71">
        <v>23.702465634991022</v>
      </c>
    </row>
    <row r="5" spans="1:16" x14ac:dyDescent="0.3">
      <c r="A5" s="42" t="s">
        <v>130</v>
      </c>
      <c r="B5" s="89">
        <v>7.0291970127515881</v>
      </c>
      <c r="C5" s="89">
        <v>21.715315318814685</v>
      </c>
      <c r="D5" s="89">
        <v>71.255487807556165</v>
      </c>
      <c r="E5" s="92">
        <f>P41</f>
        <v>7.767146979036049</v>
      </c>
      <c r="F5" s="90">
        <f t="shared" si="0"/>
        <v>100.00000013912243</v>
      </c>
      <c r="G5" s="93"/>
      <c r="H5" s="93"/>
      <c r="I5" s="93"/>
      <c r="J5" s="93"/>
      <c r="K5" s="93"/>
      <c r="L5" s="93"/>
      <c r="M5" s="93"/>
      <c r="N5" s="93"/>
      <c r="O5" s="94" t="s">
        <v>8</v>
      </c>
      <c r="P5" s="71">
        <v>35.711476883321161</v>
      </c>
    </row>
    <row r="6" spans="1:16" x14ac:dyDescent="0.3">
      <c r="A6" s="42" t="s">
        <v>23</v>
      </c>
      <c r="B6" s="89">
        <v>9.9972106910199674</v>
      </c>
      <c r="C6" s="89">
        <v>10.139724470670204</v>
      </c>
      <c r="D6" s="89">
        <v>79.863064838309825</v>
      </c>
      <c r="E6" s="95">
        <f>P17</f>
        <v>7.6438843975714992</v>
      </c>
      <c r="F6" s="90">
        <f t="shared" si="0"/>
        <v>100</v>
      </c>
      <c r="G6" s="18"/>
      <c r="H6" s="18"/>
      <c r="I6" s="18"/>
      <c r="J6" s="18"/>
      <c r="K6" s="18"/>
      <c r="L6" s="18"/>
      <c r="M6" s="18"/>
      <c r="N6" s="18"/>
      <c r="O6" s="18" t="s">
        <v>11</v>
      </c>
      <c r="P6" s="70">
        <v>16.874383201919375</v>
      </c>
    </row>
    <row r="7" spans="1:16" x14ac:dyDescent="0.3">
      <c r="A7" s="42" t="s">
        <v>131</v>
      </c>
      <c r="B7" s="89">
        <v>12.287015969631462</v>
      </c>
      <c r="C7" s="89">
        <v>18.561524482864129</v>
      </c>
      <c r="D7" s="89">
        <v>64.905329838397023</v>
      </c>
      <c r="E7" s="96">
        <f>P19</f>
        <v>11.70066723987496</v>
      </c>
      <c r="F7" s="90">
        <f t="shared" si="0"/>
        <v>95.753870290892621</v>
      </c>
      <c r="O7" t="s">
        <v>12</v>
      </c>
      <c r="P7" s="70">
        <v>39.3175220193869</v>
      </c>
    </row>
    <row r="8" spans="1:16" x14ac:dyDescent="0.3">
      <c r="A8" s="42" t="s">
        <v>11</v>
      </c>
      <c r="B8" s="89">
        <v>12.812905818424452</v>
      </c>
      <c r="C8" s="89">
        <v>50.718979042744039</v>
      </c>
      <c r="D8" s="89">
        <v>36.468115138831514</v>
      </c>
      <c r="E8" s="97">
        <f>P6</f>
        <v>16.874383201919375</v>
      </c>
      <c r="F8" s="90">
        <f t="shared" si="0"/>
        <v>100</v>
      </c>
      <c r="G8" s="88"/>
      <c r="H8" s="88"/>
      <c r="I8" s="88"/>
      <c r="J8" s="88"/>
      <c r="K8" s="88"/>
      <c r="L8" s="88"/>
      <c r="M8" s="88"/>
      <c r="O8" t="s">
        <v>13</v>
      </c>
      <c r="P8" s="70">
        <v>47.593436486314168</v>
      </c>
    </row>
    <row r="9" spans="1:16" x14ac:dyDescent="0.3">
      <c r="A9" s="42" t="s">
        <v>132</v>
      </c>
      <c r="B9" s="89">
        <v>14.449183351206299</v>
      </c>
      <c r="C9" s="89">
        <v>21.573294151231835</v>
      </c>
      <c r="D9" s="89">
        <v>63.977522498636304</v>
      </c>
      <c r="E9" s="98">
        <f>P21</f>
        <v>8.975178988727631</v>
      </c>
      <c r="F9" s="90">
        <f t="shared" si="0"/>
        <v>100.00000000107444</v>
      </c>
      <c r="G9" s="99"/>
      <c r="H9" s="99"/>
      <c r="I9" s="99"/>
      <c r="J9" s="99"/>
      <c r="K9" s="99"/>
      <c r="L9" s="99"/>
      <c r="M9" s="99"/>
      <c r="N9" s="100"/>
      <c r="O9" t="s">
        <v>15</v>
      </c>
      <c r="P9" s="70">
        <v>21.305079761017005</v>
      </c>
    </row>
    <row r="10" spans="1:16" x14ac:dyDescent="0.3">
      <c r="A10" s="42" t="s">
        <v>133</v>
      </c>
      <c r="B10" s="89">
        <v>14.967289615909621</v>
      </c>
      <c r="C10" s="89">
        <v>19.355308570731005</v>
      </c>
      <c r="D10" s="89">
        <v>63.887208824867656</v>
      </c>
      <c r="E10" s="98">
        <f>P46</f>
        <v>11.251664632116302</v>
      </c>
      <c r="F10" s="90">
        <f t="shared" si="0"/>
        <v>98.209807011508275</v>
      </c>
      <c r="G10" s="99"/>
      <c r="H10" s="99"/>
      <c r="I10" s="99"/>
      <c r="J10" s="99"/>
      <c r="K10" s="99"/>
      <c r="L10" s="99"/>
      <c r="M10" s="99"/>
      <c r="N10" s="100"/>
      <c r="O10" s="12" t="s">
        <v>16</v>
      </c>
      <c r="P10" s="208">
        <v>34.597266310098419</v>
      </c>
    </row>
    <row r="11" spans="1:16" x14ac:dyDescent="0.3">
      <c r="A11" s="42" t="s">
        <v>134</v>
      </c>
      <c r="B11" s="89">
        <v>17.473129562925489</v>
      </c>
      <c r="C11" s="89">
        <v>18.602394157412007</v>
      </c>
      <c r="D11" s="89">
        <v>56.840749563465273</v>
      </c>
      <c r="E11" s="98">
        <f>P32</f>
        <v>9.8479712342159775</v>
      </c>
      <c r="F11" s="90">
        <f t="shared" si="0"/>
        <v>92.916273283802781</v>
      </c>
      <c r="G11" s="99"/>
      <c r="H11" s="99"/>
      <c r="I11" s="99"/>
      <c r="J11" s="99"/>
      <c r="K11" s="99"/>
      <c r="L11" s="99"/>
      <c r="M11" s="99"/>
      <c r="N11" s="100"/>
      <c r="O11" t="s">
        <v>17</v>
      </c>
      <c r="P11" s="70">
        <v>33.577325375865584</v>
      </c>
    </row>
    <row r="12" spans="1:16" x14ac:dyDescent="0.3">
      <c r="A12" s="187" t="s">
        <v>53</v>
      </c>
      <c r="B12" s="188">
        <v>17.473438321863945</v>
      </c>
      <c r="C12" s="188">
        <v>33.269566872476943</v>
      </c>
      <c r="D12" s="188">
        <v>47.465829750622767</v>
      </c>
      <c r="E12" s="222">
        <f>P47</f>
        <v>22.351795472095297</v>
      </c>
      <c r="F12" s="90">
        <f t="shared" si="0"/>
        <v>98.208834944963655</v>
      </c>
      <c r="G12" s="99"/>
      <c r="H12" s="99"/>
      <c r="I12" s="99"/>
      <c r="J12" s="99"/>
      <c r="K12" s="99"/>
      <c r="L12" s="99"/>
      <c r="M12" s="99"/>
      <c r="N12" s="100"/>
      <c r="O12" s="12" t="s">
        <v>18</v>
      </c>
      <c r="P12" s="208">
        <v>24.561859015967805</v>
      </c>
    </row>
    <row r="13" spans="1:16" x14ac:dyDescent="0.3">
      <c r="A13" s="42" t="s">
        <v>135</v>
      </c>
      <c r="B13" s="89">
        <v>18.158933656134366</v>
      </c>
      <c r="C13" s="89">
        <v>51.526197779825857</v>
      </c>
      <c r="D13" s="89">
        <v>30.312117418875605</v>
      </c>
      <c r="E13" s="98">
        <f>P16</f>
        <v>28.683439481684253</v>
      </c>
      <c r="F13" s="90">
        <f t="shared" si="0"/>
        <v>99.997248854835817</v>
      </c>
      <c r="G13" s="99"/>
      <c r="H13" s="99"/>
      <c r="I13" s="99"/>
      <c r="J13" s="99"/>
      <c r="K13" s="99"/>
      <c r="L13" s="99"/>
      <c r="M13" s="99"/>
      <c r="N13" s="100"/>
      <c r="O13" t="s">
        <v>19</v>
      </c>
      <c r="P13" s="70">
        <v>20.203875183283802</v>
      </c>
    </row>
    <row r="14" spans="1:16" x14ac:dyDescent="0.3">
      <c r="A14" s="42" t="s">
        <v>43</v>
      </c>
      <c r="B14" s="89">
        <v>18.271700511369922</v>
      </c>
      <c r="C14" s="89">
        <v>43.197596265426384</v>
      </c>
      <c r="D14" s="89">
        <v>38.530962828199129</v>
      </c>
      <c r="E14" s="98">
        <f>P37</f>
        <v>23.53877434251141</v>
      </c>
      <c r="F14" s="90">
        <f t="shared" si="0"/>
        <v>100.00025960499543</v>
      </c>
      <c r="G14" s="99"/>
      <c r="H14" s="99"/>
      <c r="I14" s="99"/>
      <c r="J14" s="99"/>
      <c r="K14" s="99"/>
      <c r="L14" s="99"/>
      <c r="M14" s="99"/>
      <c r="N14" s="100"/>
      <c r="O14" t="s">
        <v>20</v>
      </c>
      <c r="P14" s="70">
        <v>31.77852618073932</v>
      </c>
    </row>
    <row r="15" spans="1:16" x14ac:dyDescent="0.3">
      <c r="A15" s="182" t="s">
        <v>34</v>
      </c>
      <c r="B15" s="183">
        <v>18.460270934421793</v>
      </c>
      <c r="C15" s="184">
        <v>37.662175388908558</v>
      </c>
      <c r="D15" s="184">
        <v>43.877683833482585</v>
      </c>
      <c r="E15" s="185">
        <f>P28</f>
        <v>33.229759699730856</v>
      </c>
      <c r="F15" s="186">
        <f t="shared" si="0"/>
        <v>100.00013015681293</v>
      </c>
      <c r="O15" t="s">
        <v>21</v>
      </c>
      <c r="P15" s="70">
        <v>25.851047072147225</v>
      </c>
    </row>
    <row r="16" spans="1:16" x14ac:dyDescent="0.3">
      <c r="A16" s="187" t="s">
        <v>16</v>
      </c>
      <c r="B16" s="188">
        <v>18.59884980207633</v>
      </c>
      <c r="C16" s="188">
        <v>32.295167674957057</v>
      </c>
      <c r="D16" s="188">
        <v>49.105982522966613</v>
      </c>
      <c r="E16" s="185">
        <f>P10</f>
        <v>34.597266310098419</v>
      </c>
      <c r="F16" s="186">
        <f t="shared" si="0"/>
        <v>100</v>
      </c>
      <c r="O16" t="s">
        <v>22</v>
      </c>
      <c r="P16" s="70">
        <v>28.683439481684253</v>
      </c>
    </row>
    <row r="17" spans="1:16" x14ac:dyDescent="0.3">
      <c r="A17" s="42" t="s">
        <v>37</v>
      </c>
      <c r="B17" s="89">
        <v>18.742384507076732</v>
      </c>
      <c r="C17" s="89">
        <v>63.901813346094585</v>
      </c>
      <c r="D17" s="89">
        <v>17.355802146828676</v>
      </c>
      <c r="E17" s="96">
        <f>P31</f>
        <v>8.7582818865119432</v>
      </c>
      <c r="F17" s="90">
        <f t="shared" si="0"/>
        <v>100</v>
      </c>
      <c r="O17" s="215" t="s">
        <v>23</v>
      </c>
      <c r="P17" s="70">
        <v>7.6438843975714992</v>
      </c>
    </row>
    <row r="18" spans="1:16" x14ac:dyDescent="0.3">
      <c r="A18" s="42" t="s">
        <v>136</v>
      </c>
      <c r="B18" s="89">
        <v>19.264034618251213</v>
      </c>
      <c r="C18" s="89">
        <v>38.990245385654589</v>
      </c>
      <c r="D18" s="89">
        <v>41.745719996094202</v>
      </c>
      <c r="E18" s="98">
        <f>P30</f>
        <v>36.002329794128372</v>
      </c>
      <c r="F18" s="90">
        <f t="shared" si="0"/>
        <v>100</v>
      </c>
      <c r="O18" t="s">
        <v>24</v>
      </c>
      <c r="P18" s="70">
        <v>23.085466958406254</v>
      </c>
    </row>
    <row r="19" spans="1:16" x14ac:dyDescent="0.3">
      <c r="A19" s="42" t="s">
        <v>41</v>
      </c>
      <c r="B19" s="89">
        <v>19.732653139503665</v>
      </c>
      <c r="C19" s="89">
        <v>38.369109456161219</v>
      </c>
      <c r="D19" s="89">
        <v>41.898338343269096</v>
      </c>
      <c r="E19" s="96">
        <f>P35</f>
        <v>12.231683312645282</v>
      </c>
      <c r="F19" s="90">
        <f t="shared" si="0"/>
        <v>100.00010093893397</v>
      </c>
      <c r="O19" t="s">
        <v>25</v>
      </c>
      <c r="P19" s="70">
        <v>11.70066723987496</v>
      </c>
    </row>
    <row r="20" spans="1:16" x14ac:dyDescent="0.3">
      <c r="A20" s="42" t="s">
        <v>51</v>
      </c>
      <c r="B20" s="89">
        <v>20.57202278612354</v>
      </c>
      <c r="C20" s="89">
        <v>18.161140291652238</v>
      </c>
      <c r="D20" s="89">
        <v>60.5549307725029</v>
      </c>
      <c r="E20" s="96">
        <f>P45</f>
        <v>12.962870789184974</v>
      </c>
      <c r="F20" s="90">
        <f t="shared" si="0"/>
        <v>99.288093850278671</v>
      </c>
      <c r="O20" t="s">
        <v>26</v>
      </c>
      <c r="P20" s="70">
        <v>7.7172770515421956</v>
      </c>
    </row>
    <row r="21" spans="1:16" x14ac:dyDescent="0.3">
      <c r="A21" s="42" t="s">
        <v>7</v>
      </c>
      <c r="B21" s="89">
        <v>21.216103123098868</v>
      </c>
      <c r="C21" s="89">
        <v>38.743103551657349</v>
      </c>
      <c r="D21" s="89">
        <v>40.040789311772322</v>
      </c>
      <c r="E21" s="96">
        <f>P4</f>
        <v>23.702465634991022</v>
      </c>
      <c r="F21" s="90">
        <f t="shared" si="0"/>
        <v>99.999995986528546</v>
      </c>
      <c r="O21" t="s">
        <v>27</v>
      </c>
      <c r="P21" s="70">
        <v>8.975178988727631</v>
      </c>
    </row>
    <row r="22" spans="1:16" x14ac:dyDescent="0.3">
      <c r="A22" s="42" t="s">
        <v>24</v>
      </c>
      <c r="B22" s="89">
        <v>21.255377211457528</v>
      </c>
      <c r="C22" s="89">
        <v>39.94799856707975</v>
      </c>
      <c r="D22" s="89">
        <v>38.796624221462714</v>
      </c>
      <c r="E22" s="96">
        <f>P18</f>
        <v>23.085466958406254</v>
      </c>
      <c r="F22" s="90">
        <f t="shared" si="0"/>
        <v>100</v>
      </c>
      <c r="O22" t="s">
        <v>28</v>
      </c>
      <c r="P22" s="70">
        <v>50.232915526100939</v>
      </c>
    </row>
    <row r="23" spans="1:16" x14ac:dyDescent="0.3">
      <c r="A23" s="42" t="s">
        <v>29</v>
      </c>
      <c r="B23" s="89">
        <v>21.436302207004971</v>
      </c>
      <c r="C23" s="89">
        <v>46.582496224264297</v>
      </c>
      <c r="D23" s="89">
        <v>31.981201568730739</v>
      </c>
      <c r="E23" s="98">
        <f>P23</f>
        <v>36.330590631928096</v>
      </c>
      <c r="F23" s="90">
        <f t="shared" si="0"/>
        <v>100</v>
      </c>
      <c r="O23" t="s">
        <v>29</v>
      </c>
      <c r="P23" s="70">
        <v>36.330590631928096</v>
      </c>
    </row>
    <row r="24" spans="1:16" x14ac:dyDescent="0.3">
      <c r="A24" s="42" t="s">
        <v>33</v>
      </c>
      <c r="B24" s="89">
        <v>22.356561881732247</v>
      </c>
      <c r="C24" s="89">
        <v>38.162233457902836</v>
      </c>
      <c r="D24" s="89">
        <v>37.502747856671796</v>
      </c>
      <c r="E24" s="96">
        <f>P27</f>
        <v>23.785447351066168</v>
      </c>
      <c r="F24" s="90">
        <f t="shared" si="0"/>
        <v>98.02154319630688</v>
      </c>
      <c r="O24" t="s">
        <v>30</v>
      </c>
      <c r="P24" s="70">
        <v>23.313953488372093</v>
      </c>
    </row>
    <row r="25" spans="1:16" x14ac:dyDescent="0.3">
      <c r="A25" s="42" t="s">
        <v>19</v>
      </c>
      <c r="B25" s="89">
        <v>22.671720963296082</v>
      </c>
      <c r="C25" s="89">
        <v>41.365124267680073</v>
      </c>
      <c r="D25" s="89">
        <v>35.963154769023852</v>
      </c>
      <c r="E25" s="98">
        <f>P13</f>
        <v>20.203875183283802</v>
      </c>
      <c r="F25" s="90">
        <f t="shared" si="0"/>
        <v>100</v>
      </c>
      <c r="O25" t="s">
        <v>31</v>
      </c>
      <c r="P25" s="70">
        <v>50.895398418658779</v>
      </c>
    </row>
    <row r="26" spans="1:16" x14ac:dyDescent="0.3">
      <c r="A26" s="42" t="s">
        <v>39</v>
      </c>
      <c r="B26" s="89">
        <v>22.826036302027404</v>
      </c>
      <c r="C26" s="89">
        <v>31.44194254267461</v>
      </c>
      <c r="D26" s="89">
        <v>45.732124715597529</v>
      </c>
      <c r="E26" s="96">
        <f>P33</f>
        <v>27.576968603623992</v>
      </c>
      <c r="F26" s="90">
        <f t="shared" si="0"/>
        <v>100.00010356029955</v>
      </c>
      <c r="O26" s="12" t="s">
        <v>32</v>
      </c>
      <c r="P26" s="208">
        <v>27.80361198226452</v>
      </c>
    </row>
    <row r="27" spans="1:16" x14ac:dyDescent="0.3">
      <c r="A27" s="42" t="s">
        <v>42</v>
      </c>
      <c r="B27" s="89">
        <v>23.362445414847162</v>
      </c>
      <c r="C27" s="89">
        <v>43.334189571024915</v>
      </c>
      <c r="D27" s="89">
        <v>33.30336501412792</v>
      </c>
      <c r="E27" s="98">
        <f>P36</f>
        <v>26.648909183155762</v>
      </c>
      <c r="F27" s="90">
        <f t="shared" si="0"/>
        <v>100</v>
      </c>
      <c r="O27" t="s">
        <v>33</v>
      </c>
      <c r="P27" s="71">
        <v>23.785447351066168</v>
      </c>
    </row>
    <row r="28" spans="1:16" x14ac:dyDescent="0.3">
      <c r="A28" s="42" t="s">
        <v>17</v>
      </c>
      <c r="B28" s="89">
        <v>23.992758902355565</v>
      </c>
      <c r="C28" s="89">
        <v>29.423582135682274</v>
      </c>
      <c r="D28" s="89">
        <v>46.585866613683024</v>
      </c>
      <c r="E28" s="96">
        <f>P11</f>
        <v>33.577325375865584</v>
      </c>
      <c r="F28" s="90">
        <f t="shared" si="0"/>
        <v>100.00220765172087</v>
      </c>
      <c r="O28" s="12" t="s">
        <v>34</v>
      </c>
      <c r="P28" s="209">
        <v>33.229759699730856</v>
      </c>
    </row>
    <row r="29" spans="1:16" x14ac:dyDescent="0.3">
      <c r="A29" s="187" t="s">
        <v>32</v>
      </c>
      <c r="B29" s="188">
        <v>25.377252252252251</v>
      </c>
      <c r="C29" s="188">
        <v>44.358108108108105</v>
      </c>
      <c r="D29" s="188">
        <v>30.26463963963964</v>
      </c>
      <c r="E29" s="185">
        <f>P26</f>
        <v>27.80361198226452</v>
      </c>
      <c r="F29" s="186">
        <f t="shared" si="0"/>
        <v>100</v>
      </c>
      <c r="O29" t="s">
        <v>35</v>
      </c>
      <c r="P29" s="70">
        <v>34.949747730926397</v>
      </c>
    </row>
    <row r="30" spans="1:16" x14ac:dyDescent="0.3">
      <c r="A30" s="42" t="s">
        <v>137</v>
      </c>
      <c r="B30" s="89">
        <v>30.653335734507408</v>
      </c>
      <c r="C30" s="89">
        <v>30.078555890211433</v>
      </c>
      <c r="D30" s="89">
        <v>39.268109815294402</v>
      </c>
      <c r="E30" s="96">
        <f>P25</f>
        <v>50.895398418658779</v>
      </c>
      <c r="F30" s="90">
        <f t="shared" si="0"/>
        <v>100.00000144001325</v>
      </c>
      <c r="O30" t="s">
        <v>36</v>
      </c>
      <c r="P30" s="70">
        <v>36.002329794128372</v>
      </c>
    </row>
    <row r="31" spans="1:16" x14ac:dyDescent="0.3">
      <c r="A31" s="42" t="s">
        <v>20</v>
      </c>
      <c r="B31" s="89">
        <v>32.481199147865816</v>
      </c>
      <c r="C31" s="89">
        <v>34.459673348562234</v>
      </c>
      <c r="D31" s="89">
        <v>33.059127503571951</v>
      </c>
      <c r="E31" s="96">
        <f>P14</f>
        <v>31.77852618073932</v>
      </c>
      <c r="F31" s="90">
        <f t="shared" si="0"/>
        <v>100</v>
      </c>
      <c r="O31" t="s">
        <v>37</v>
      </c>
      <c r="P31" s="70">
        <v>8.7582818865119432</v>
      </c>
    </row>
    <row r="32" spans="1:16" x14ac:dyDescent="0.3">
      <c r="A32" s="42" t="s">
        <v>28</v>
      </c>
      <c r="B32" s="89">
        <v>33.86270491803279</v>
      </c>
      <c r="C32" s="89">
        <v>38.319672131147541</v>
      </c>
      <c r="D32" s="89">
        <v>27.817622950819672</v>
      </c>
      <c r="E32" s="98">
        <f>P22</f>
        <v>50.232915526100939</v>
      </c>
      <c r="F32" s="90">
        <f t="shared" si="0"/>
        <v>100</v>
      </c>
      <c r="O32" t="s">
        <v>38</v>
      </c>
      <c r="P32" s="70">
        <v>9.8479712342159775</v>
      </c>
    </row>
    <row r="33" spans="1:16" x14ac:dyDescent="0.3">
      <c r="A33" s="42" t="s">
        <v>138</v>
      </c>
      <c r="B33" s="89">
        <v>39.400925229489573</v>
      </c>
      <c r="C33" s="89">
        <v>21.996192755746328</v>
      </c>
      <c r="D33" s="89">
        <v>38.602882014764099</v>
      </c>
      <c r="E33" s="98">
        <f>P34</f>
        <v>26.180748989581687</v>
      </c>
      <c r="F33" s="90">
        <f t="shared" si="0"/>
        <v>100</v>
      </c>
      <c r="O33" t="s">
        <v>39</v>
      </c>
      <c r="P33" s="71">
        <v>27.576968603623992</v>
      </c>
    </row>
    <row r="34" spans="1:16" x14ac:dyDescent="0.3">
      <c r="A34" s="42" t="s">
        <v>35</v>
      </c>
      <c r="B34" s="89">
        <v>40.107658549223103</v>
      </c>
      <c r="C34" s="89">
        <v>13.421921383589442</v>
      </c>
      <c r="D34" s="89">
        <v>46.470420067187455</v>
      </c>
      <c r="E34" s="96">
        <f>P29</f>
        <v>34.949747730926397</v>
      </c>
      <c r="F34" s="90">
        <f t="shared" si="0"/>
        <v>100</v>
      </c>
      <c r="O34" t="s">
        <v>40</v>
      </c>
      <c r="P34" s="70">
        <v>26.180748989581687</v>
      </c>
    </row>
    <row r="35" spans="1:16" x14ac:dyDescent="0.3">
      <c r="A35" s="42" t="s">
        <v>30</v>
      </c>
      <c r="B35" s="89">
        <v>40.390349688262404</v>
      </c>
      <c r="C35" s="89">
        <v>41.56953103822174</v>
      </c>
      <c r="D35" s="89">
        <v>18.026565464895636</v>
      </c>
      <c r="E35" s="98">
        <f>P24</f>
        <v>23.313953488372093</v>
      </c>
      <c r="F35" s="90">
        <f t="shared" si="0"/>
        <v>99.986446191379784</v>
      </c>
      <c r="O35" t="s">
        <v>41</v>
      </c>
      <c r="P35" s="70">
        <v>12.231683312645282</v>
      </c>
    </row>
    <row r="36" spans="1:16" x14ac:dyDescent="0.3">
      <c r="A36" s="42" t="s">
        <v>139</v>
      </c>
      <c r="B36" s="89">
        <v>42.041491880056114</v>
      </c>
      <c r="C36" s="89">
        <v>28.989304604158662</v>
      </c>
      <c r="D36" s="89">
        <v>28.969199145983417</v>
      </c>
      <c r="E36" s="96">
        <f>P38</f>
        <v>28.867247299713739</v>
      </c>
      <c r="F36" s="90">
        <f t="shared" si="0"/>
        <v>99.999995630198185</v>
      </c>
      <c r="O36" t="s">
        <v>42</v>
      </c>
      <c r="P36" s="70">
        <v>26.648909183155762</v>
      </c>
    </row>
    <row r="37" spans="1:16" x14ac:dyDescent="0.3">
      <c r="O37" t="s">
        <v>43</v>
      </c>
      <c r="P37" s="71">
        <v>23.53877434251141</v>
      </c>
    </row>
    <row r="38" spans="1:16" x14ac:dyDescent="0.3">
      <c r="A38" s="32" t="s">
        <v>140</v>
      </c>
      <c r="O38" t="s">
        <v>44</v>
      </c>
      <c r="P38" s="71">
        <v>28.867247299713739</v>
      </c>
    </row>
    <row r="39" spans="1:16" x14ac:dyDescent="0.3">
      <c r="O39" s="12" t="s">
        <v>45</v>
      </c>
      <c r="P39" s="208">
        <v>23.138916536328736</v>
      </c>
    </row>
    <row r="40" spans="1:16" x14ac:dyDescent="0.3">
      <c r="A40" t="s">
        <v>141</v>
      </c>
      <c r="O40" t="s">
        <v>46</v>
      </c>
      <c r="P40" s="71">
        <v>41.116476786502737</v>
      </c>
    </row>
    <row r="41" spans="1:16" x14ac:dyDescent="0.3">
      <c r="O41" t="s">
        <v>47</v>
      </c>
      <c r="P41" s="70">
        <v>7.767146979036049</v>
      </c>
    </row>
    <row r="42" spans="1:16" x14ac:dyDescent="0.3">
      <c r="O42" t="s">
        <v>48</v>
      </c>
      <c r="P42" s="70">
        <v>21.610340935709875</v>
      </c>
    </row>
    <row r="43" spans="1:16" x14ac:dyDescent="0.3">
      <c r="O43" t="s">
        <v>49</v>
      </c>
      <c r="P43" s="70">
        <v>28.416425619848585</v>
      </c>
    </row>
    <row r="44" spans="1:16" x14ac:dyDescent="0.3">
      <c r="O44" t="s">
        <v>50</v>
      </c>
      <c r="P44" s="70">
        <v>18.728992620725752</v>
      </c>
    </row>
    <row r="45" spans="1:16" x14ac:dyDescent="0.3">
      <c r="O45" t="s">
        <v>51</v>
      </c>
      <c r="P45" s="70">
        <v>12.962870789184974</v>
      </c>
    </row>
    <row r="46" spans="1:16" x14ac:dyDescent="0.3">
      <c r="O46" t="s">
        <v>52</v>
      </c>
      <c r="P46" s="70">
        <v>11.251664632116302</v>
      </c>
    </row>
    <row r="47" spans="1:16" x14ac:dyDescent="0.3">
      <c r="O47" s="12" t="s">
        <v>53</v>
      </c>
      <c r="P47" s="208">
        <v>22.351795472095297</v>
      </c>
    </row>
    <row r="48" spans="1:16" x14ac:dyDescent="0.3">
      <c r="P48" s="69">
        <v>16.214486226119753</v>
      </c>
    </row>
    <row r="49" spans="16:16" x14ac:dyDescent="0.3">
      <c r="P49" s="69">
        <v>22.188970512854496</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689C-1A56-4D1C-A197-FCD256F12CDA}">
  <dimension ref="A1:J63"/>
  <sheetViews>
    <sheetView workbookViewId="0">
      <selection activeCell="B61" sqref="B61:G62"/>
    </sheetView>
  </sheetViews>
  <sheetFormatPr baseColWidth="10" defaultColWidth="10.88671875" defaultRowHeight="13.2" x14ac:dyDescent="0.25"/>
  <cols>
    <col min="1" max="1" width="22.109375" style="103" customWidth="1"/>
    <col min="2" max="16384" width="10.88671875" style="103"/>
  </cols>
  <sheetData>
    <row r="1" spans="1:10" s="101" customFormat="1" x14ac:dyDescent="0.25">
      <c r="A1" s="101" t="s">
        <v>142</v>
      </c>
      <c r="B1" s="101" t="s">
        <v>143</v>
      </c>
    </row>
    <row r="4" spans="1:10" ht="14.4" x14ac:dyDescent="0.3">
      <c r="A4" s="102"/>
      <c r="B4" s="102"/>
      <c r="C4" s="102"/>
      <c r="D4" s="102"/>
      <c r="E4" s="102"/>
      <c r="F4" s="102"/>
      <c r="G4" s="102"/>
    </row>
    <row r="5" spans="1:10" s="106" customFormat="1" ht="29.4" thickBot="1" x14ac:dyDescent="0.35">
      <c r="A5" s="104"/>
      <c r="B5" s="105" t="s">
        <v>3</v>
      </c>
      <c r="C5" s="105" t="s">
        <v>144</v>
      </c>
      <c r="D5" s="105" t="s">
        <v>125</v>
      </c>
      <c r="E5" s="105" t="s">
        <v>145</v>
      </c>
      <c r="F5" s="105" t="s">
        <v>146</v>
      </c>
      <c r="G5" s="105" t="s">
        <v>147</v>
      </c>
    </row>
    <row r="6" spans="1:10" ht="14.4" x14ac:dyDescent="0.3">
      <c r="A6" s="246" t="s">
        <v>99</v>
      </c>
      <c r="B6" s="117" t="s">
        <v>53</v>
      </c>
      <c r="C6" s="217">
        <v>547.08799999999997</v>
      </c>
      <c r="D6" s="217">
        <v>3201.5990000000002</v>
      </c>
      <c r="E6" s="217">
        <v>6542.7290000000003</v>
      </c>
      <c r="F6" s="217"/>
      <c r="G6" s="217">
        <v>10291.416000000001</v>
      </c>
      <c r="I6" s="103" t="s">
        <v>9</v>
      </c>
      <c r="J6" s="10" t="s">
        <v>148</v>
      </c>
    </row>
    <row r="7" spans="1:10" ht="14.4" x14ac:dyDescent="0.3">
      <c r="A7" s="246"/>
      <c r="B7" s="117" t="s">
        <v>16</v>
      </c>
      <c r="C7" s="217">
        <v>289.70100000000002</v>
      </c>
      <c r="D7" s="217">
        <v>1340.0170000000001</v>
      </c>
      <c r="E7" s="217">
        <v>3897.203</v>
      </c>
      <c r="F7" s="217"/>
      <c r="G7" s="217">
        <v>5526.9210000000003</v>
      </c>
    </row>
    <row r="8" spans="1:10" ht="14.4" x14ac:dyDescent="0.3">
      <c r="A8" s="246"/>
      <c r="B8" s="117" t="s">
        <v>18</v>
      </c>
      <c r="C8" s="217">
        <v>198.14500000000001</v>
      </c>
      <c r="D8" s="217">
        <v>784.98699999999997</v>
      </c>
      <c r="E8" s="217">
        <v>3665.0990000000002</v>
      </c>
      <c r="F8" s="217"/>
      <c r="G8" s="217">
        <v>4648.2309999999998</v>
      </c>
    </row>
    <row r="9" spans="1:10" ht="14.4" x14ac:dyDescent="0.3">
      <c r="A9" s="246"/>
      <c r="B9" s="102" t="s">
        <v>135</v>
      </c>
      <c r="C9" s="107">
        <v>10.050000000000001</v>
      </c>
      <c r="D9" s="107">
        <v>174.126</v>
      </c>
      <c r="E9" s="107">
        <v>119.998</v>
      </c>
      <c r="F9" s="107"/>
      <c r="G9" s="107">
        <v>304.17400000000004</v>
      </c>
    </row>
    <row r="10" spans="1:10" ht="14.4" x14ac:dyDescent="0.3">
      <c r="A10" s="246"/>
      <c r="B10" s="117" t="s">
        <v>32</v>
      </c>
      <c r="C10" s="217">
        <v>1558.1969999999999</v>
      </c>
      <c r="D10" s="217">
        <v>6090.1940000000004</v>
      </c>
      <c r="E10" s="217">
        <v>5975.1980000000003</v>
      </c>
      <c r="F10" s="217"/>
      <c r="G10" s="217">
        <v>13623.589</v>
      </c>
    </row>
    <row r="11" spans="1:10" ht="14.4" x14ac:dyDescent="0.3">
      <c r="A11" s="246"/>
      <c r="B11" s="117" t="s">
        <v>34</v>
      </c>
      <c r="C11" s="217">
        <v>180.44200000000001</v>
      </c>
      <c r="D11" s="217">
        <v>941.10400000000004</v>
      </c>
      <c r="E11" s="217">
        <v>2591.5250000000001</v>
      </c>
      <c r="F11" s="217"/>
      <c r="G11" s="217">
        <v>3713.0709999999999</v>
      </c>
    </row>
    <row r="12" spans="1:10" ht="14.4" x14ac:dyDescent="0.3">
      <c r="A12" s="246"/>
      <c r="B12" s="117" t="s">
        <v>45</v>
      </c>
      <c r="C12" s="217">
        <v>781.87599999999998</v>
      </c>
      <c r="D12" s="217">
        <v>2138.5929999999998</v>
      </c>
      <c r="E12" s="217">
        <v>9801.4500000000007</v>
      </c>
      <c r="F12" s="217"/>
      <c r="G12" s="217">
        <v>12721.919000000002</v>
      </c>
    </row>
    <row r="13" spans="1:10" ht="14.4" x14ac:dyDescent="0.3">
      <c r="A13" s="246"/>
      <c r="B13" s="102"/>
      <c r="C13" s="107"/>
      <c r="D13" s="107"/>
      <c r="E13" s="107"/>
      <c r="F13" s="107"/>
      <c r="G13" s="107"/>
    </row>
    <row r="14" spans="1:10" ht="14.4" x14ac:dyDescent="0.3">
      <c r="A14" s="246" t="s">
        <v>87</v>
      </c>
      <c r="B14" s="102"/>
      <c r="C14" s="107"/>
      <c r="D14" s="107"/>
      <c r="E14" s="107"/>
      <c r="F14" s="107"/>
      <c r="G14" s="107"/>
    </row>
    <row r="15" spans="1:10" ht="14.4" x14ac:dyDescent="0.3">
      <c r="A15" s="246"/>
      <c r="B15" s="218" t="s">
        <v>53</v>
      </c>
      <c r="C15" s="217">
        <v>310.74299999999999</v>
      </c>
      <c r="D15" s="217">
        <v>379.66800000000001</v>
      </c>
      <c r="E15" s="217">
        <v>121.752</v>
      </c>
      <c r="F15" s="217"/>
      <c r="G15" s="217">
        <v>812.16300000000001</v>
      </c>
    </row>
    <row r="16" spans="1:10" ht="14.4" x14ac:dyDescent="0.3">
      <c r="A16" s="246"/>
      <c r="B16" s="117" t="s">
        <v>149</v>
      </c>
      <c r="C16" s="217">
        <v>123.735</v>
      </c>
      <c r="D16" s="217">
        <v>139.41300000000001</v>
      </c>
      <c r="E16" s="217">
        <v>45.218000000000004</v>
      </c>
      <c r="F16" s="217"/>
      <c r="G16" s="217">
        <v>308.36600000000004</v>
      </c>
    </row>
    <row r="17" spans="1:7" ht="14.4" x14ac:dyDescent="0.3">
      <c r="A17" s="246"/>
      <c r="B17" s="117" t="s">
        <v>18</v>
      </c>
      <c r="C17" s="217">
        <v>57.261000000000003</v>
      </c>
      <c r="D17" s="217">
        <v>366.55200000000002</v>
      </c>
      <c r="E17" s="217">
        <v>148.899</v>
      </c>
      <c r="F17" s="217"/>
      <c r="G17" s="217">
        <v>572.71199999999999</v>
      </c>
    </row>
    <row r="18" spans="1:7" ht="14.4" x14ac:dyDescent="0.3">
      <c r="A18" s="246"/>
      <c r="B18" s="102" t="s">
        <v>135</v>
      </c>
      <c r="C18" s="107">
        <v>2.395</v>
      </c>
      <c r="D18" s="107">
        <v>7.3159999999999998</v>
      </c>
      <c r="E18" s="107">
        <v>5.3570000000000002</v>
      </c>
      <c r="F18" s="107"/>
      <c r="G18" s="107">
        <v>15.068000000000001</v>
      </c>
    </row>
    <row r="19" spans="1:7" ht="14.4" x14ac:dyDescent="0.3">
      <c r="A19" s="246"/>
      <c r="B19" s="117" t="s">
        <v>32</v>
      </c>
      <c r="C19" s="217">
        <v>432.38499999999999</v>
      </c>
      <c r="D19" s="217">
        <v>527.83199999999999</v>
      </c>
      <c r="E19" s="217">
        <v>205.84299999999999</v>
      </c>
      <c r="F19" s="217"/>
      <c r="G19" s="217">
        <v>1166.06</v>
      </c>
    </row>
    <row r="20" spans="1:7" ht="14.4" x14ac:dyDescent="0.3">
      <c r="A20" s="246"/>
      <c r="B20" s="117" t="s">
        <v>34</v>
      </c>
      <c r="C20" s="217">
        <v>152.709</v>
      </c>
      <c r="D20" s="217">
        <v>564.07899999999995</v>
      </c>
      <c r="E20" s="217">
        <v>175.19800000000001</v>
      </c>
      <c r="F20" s="217"/>
      <c r="G20" s="217">
        <v>891.98599999999999</v>
      </c>
    </row>
    <row r="21" spans="1:7" ht="14.4" x14ac:dyDescent="0.3">
      <c r="A21" s="246"/>
      <c r="B21" s="117" t="s">
        <v>45</v>
      </c>
      <c r="C21" s="217">
        <v>53.003</v>
      </c>
      <c r="D21" s="217">
        <v>534.70000000000005</v>
      </c>
      <c r="E21" s="217">
        <v>189.505</v>
      </c>
      <c r="F21" s="217"/>
      <c r="G21" s="217">
        <v>777.20800000000008</v>
      </c>
    </row>
    <row r="22" spans="1:7" ht="14.4" x14ac:dyDescent="0.3">
      <c r="A22" s="246"/>
      <c r="B22" s="102"/>
      <c r="C22" s="107"/>
      <c r="D22" s="107"/>
      <c r="E22" s="107"/>
      <c r="F22" s="107"/>
      <c r="G22" s="107"/>
    </row>
    <row r="23" spans="1:7" ht="14.4" x14ac:dyDescent="0.3">
      <c r="A23" s="246" t="s">
        <v>86</v>
      </c>
      <c r="B23" s="102"/>
      <c r="C23" s="107"/>
      <c r="D23" s="107"/>
      <c r="E23" s="107"/>
      <c r="F23" s="107"/>
      <c r="G23" s="107"/>
    </row>
    <row r="24" spans="1:7" ht="14.4" x14ac:dyDescent="0.3">
      <c r="A24" s="246"/>
      <c r="B24" s="117" t="s">
        <v>53</v>
      </c>
      <c r="C24" s="217">
        <v>1685.53</v>
      </c>
      <c r="D24" s="217">
        <v>1226.6949999999999</v>
      </c>
      <c r="E24" s="217">
        <v>277.14499999999998</v>
      </c>
      <c r="F24" s="217"/>
      <c r="G24" s="217">
        <v>3189.37</v>
      </c>
    </row>
    <row r="25" spans="1:7" ht="14.4" x14ac:dyDescent="0.3">
      <c r="A25" s="246"/>
      <c r="B25" s="117" t="s">
        <v>149</v>
      </c>
      <c r="C25" s="217">
        <v>1266.2470000000001</v>
      </c>
      <c r="D25" s="217">
        <v>1400.348</v>
      </c>
      <c r="E25" s="217">
        <v>425.88299999999998</v>
      </c>
      <c r="F25" s="217"/>
      <c r="G25" s="217">
        <v>3092.4780000000001</v>
      </c>
    </row>
    <row r="26" spans="1:7" ht="14.4" x14ac:dyDescent="0.3">
      <c r="A26" s="246"/>
      <c r="B26" s="117" t="s">
        <v>18</v>
      </c>
      <c r="C26" s="217" t="s">
        <v>104</v>
      </c>
      <c r="D26" s="217" t="s">
        <v>104</v>
      </c>
      <c r="E26" s="217" t="s">
        <v>104</v>
      </c>
      <c r="F26" s="217">
        <v>1797.539</v>
      </c>
      <c r="G26" s="217">
        <v>1797.539</v>
      </c>
    </row>
    <row r="27" spans="1:7" ht="14.4" x14ac:dyDescent="0.3">
      <c r="A27" s="246"/>
      <c r="B27" s="102" t="s">
        <v>135</v>
      </c>
      <c r="C27" s="107">
        <v>68.844999999999999</v>
      </c>
      <c r="D27" s="107">
        <v>49.22</v>
      </c>
      <c r="E27" s="107">
        <v>10.339</v>
      </c>
      <c r="F27" s="107"/>
      <c r="G27" s="107">
        <v>128.404</v>
      </c>
    </row>
    <row r="28" spans="1:7" ht="14.4" x14ac:dyDescent="0.3">
      <c r="A28" s="246"/>
      <c r="B28" s="117" t="s">
        <v>32</v>
      </c>
      <c r="C28" s="217">
        <v>3192.2919999999999</v>
      </c>
      <c r="D28" s="217">
        <v>2441.3670000000002</v>
      </c>
      <c r="E28" s="217" t="s">
        <v>104</v>
      </c>
      <c r="F28" s="217"/>
      <c r="G28" s="217">
        <v>5633.6589999999997</v>
      </c>
    </row>
    <row r="29" spans="1:7" ht="14.4" x14ac:dyDescent="0.3">
      <c r="A29" s="246"/>
      <c r="B29" s="117" t="s">
        <v>34</v>
      </c>
      <c r="C29" s="217">
        <v>960.3</v>
      </c>
      <c r="D29" s="217">
        <v>1133.684</v>
      </c>
      <c r="E29" s="217">
        <v>307.64299999999997</v>
      </c>
      <c r="F29" s="217"/>
      <c r="G29" s="217">
        <v>2401.627</v>
      </c>
    </row>
    <row r="30" spans="1:7" ht="14.4" x14ac:dyDescent="0.3">
      <c r="A30" s="246"/>
      <c r="B30" s="117" t="s">
        <v>45</v>
      </c>
      <c r="C30" s="217" t="s">
        <v>104</v>
      </c>
      <c r="D30" s="217" t="s">
        <v>104</v>
      </c>
      <c r="E30" s="217" t="s">
        <v>104</v>
      </c>
      <c r="F30" s="217">
        <v>4199.91</v>
      </c>
      <c r="G30" s="217">
        <v>4199.91</v>
      </c>
    </row>
    <row r="35" spans="1:7" ht="14.4" x14ac:dyDescent="0.3">
      <c r="A35" t="s">
        <v>141</v>
      </c>
    </row>
    <row r="36" spans="1:7" x14ac:dyDescent="0.25">
      <c r="C36" s="103" t="s">
        <v>150</v>
      </c>
    </row>
    <row r="38" spans="1:7" s="106" customFormat="1" ht="27" thickBot="1" x14ac:dyDescent="0.3">
      <c r="C38" s="108" t="s">
        <v>144</v>
      </c>
      <c r="D38" s="108" t="s">
        <v>125</v>
      </c>
      <c r="E38" s="108" t="s">
        <v>145</v>
      </c>
      <c r="F38" s="108" t="s">
        <v>146</v>
      </c>
      <c r="G38" s="108" t="s">
        <v>147</v>
      </c>
    </row>
    <row r="39" spans="1:7" x14ac:dyDescent="0.25">
      <c r="B39" s="219" t="s">
        <v>53</v>
      </c>
      <c r="C39" s="220">
        <f>C6/G6*100</f>
        <v>5.3159642949036359</v>
      </c>
      <c r="D39" s="220">
        <f>D6/G6*100</f>
        <v>31.109411960414384</v>
      </c>
      <c r="E39" s="220">
        <f>E6/G6*100</f>
        <v>63.574623744681972</v>
      </c>
      <c r="F39" s="220"/>
      <c r="G39" s="220">
        <f>C39+D39+E39</f>
        <v>100</v>
      </c>
    </row>
    <row r="40" spans="1:7" x14ac:dyDescent="0.25">
      <c r="B40" s="219" t="s">
        <v>16</v>
      </c>
      <c r="C40" s="220">
        <f t="shared" ref="C40:C62" si="0">C7/G7*100</f>
        <v>5.2416345375662141</v>
      </c>
      <c r="D40" s="220">
        <f t="shared" ref="D40:D62" si="1">D7/G7*100</f>
        <v>24.245271463080439</v>
      </c>
      <c r="E40" s="220">
        <f t="shared" ref="E40:E62" si="2">E7/G7*100</f>
        <v>70.513093999353345</v>
      </c>
      <c r="F40" s="220"/>
      <c r="G40" s="220">
        <f t="shared" ref="G40:G62" si="3">C40+D40+E40</f>
        <v>100</v>
      </c>
    </row>
    <row r="41" spans="1:7" x14ac:dyDescent="0.25">
      <c r="B41" s="219" t="s">
        <v>18</v>
      </c>
      <c r="C41" s="220">
        <f t="shared" si="0"/>
        <v>4.2628044948712756</v>
      </c>
      <c r="D41" s="220">
        <f t="shared" si="1"/>
        <v>16.887865512707954</v>
      </c>
      <c r="E41" s="220">
        <f t="shared" si="2"/>
        <v>78.849329992420778</v>
      </c>
      <c r="F41" s="220"/>
      <c r="G41" s="220">
        <f t="shared" si="3"/>
        <v>100</v>
      </c>
    </row>
    <row r="42" spans="1:7" x14ac:dyDescent="0.25">
      <c r="B42" s="103" t="s">
        <v>135</v>
      </c>
      <c r="C42" s="109">
        <f t="shared" si="0"/>
        <v>3.3040299302372982</v>
      </c>
      <c r="D42" s="109">
        <f t="shared" si="1"/>
        <v>57.245523943532319</v>
      </c>
      <c r="E42" s="109">
        <f t="shared" si="2"/>
        <v>39.450446126230375</v>
      </c>
      <c r="F42" s="109"/>
      <c r="G42" s="109">
        <f t="shared" si="3"/>
        <v>100</v>
      </c>
    </row>
    <row r="43" spans="1:7" x14ac:dyDescent="0.25">
      <c r="B43" s="219" t="s">
        <v>32</v>
      </c>
      <c r="C43" s="220">
        <f t="shared" si="0"/>
        <v>11.437492719429512</v>
      </c>
      <c r="D43" s="220">
        <f t="shared" si="1"/>
        <v>44.703301017081479</v>
      </c>
      <c r="E43" s="220">
        <f t="shared" si="2"/>
        <v>43.859206263489014</v>
      </c>
      <c r="F43" s="220"/>
      <c r="G43" s="220">
        <f t="shared" si="3"/>
        <v>100</v>
      </c>
    </row>
    <row r="44" spans="1:7" x14ac:dyDescent="0.25">
      <c r="B44" s="219" t="s">
        <v>34</v>
      </c>
      <c r="C44" s="220">
        <f t="shared" si="0"/>
        <v>4.8596431363687902</v>
      </c>
      <c r="D44" s="220">
        <f t="shared" si="1"/>
        <v>25.345704404790538</v>
      </c>
      <c r="E44" s="220">
        <f t="shared" si="2"/>
        <v>69.794652458840673</v>
      </c>
      <c r="F44" s="220"/>
      <c r="G44" s="220">
        <f t="shared" si="3"/>
        <v>100</v>
      </c>
    </row>
    <row r="45" spans="1:7" x14ac:dyDescent="0.25">
      <c r="B45" s="219" t="s">
        <v>45</v>
      </c>
      <c r="C45" s="220">
        <f t="shared" si="0"/>
        <v>6.1458967000182909</v>
      </c>
      <c r="D45" s="220">
        <f t="shared" si="1"/>
        <v>16.810301967808471</v>
      </c>
      <c r="E45" s="220">
        <f t="shared" si="2"/>
        <v>77.043801332173231</v>
      </c>
      <c r="F45" s="220"/>
      <c r="G45" s="220">
        <f t="shared" si="3"/>
        <v>100</v>
      </c>
    </row>
    <row r="46" spans="1:7" x14ac:dyDescent="0.25">
      <c r="C46" s="109"/>
      <c r="D46" s="109"/>
      <c r="E46" s="109"/>
      <c r="F46" s="109"/>
      <c r="G46" s="109"/>
    </row>
    <row r="47" spans="1:7" x14ac:dyDescent="0.25">
      <c r="C47" s="109"/>
      <c r="D47" s="109"/>
      <c r="E47" s="109"/>
      <c r="F47" s="109"/>
      <c r="G47" s="109"/>
    </row>
    <row r="48" spans="1:7" x14ac:dyDescent="0.25">
      <c r="B48" s="219" t="s">
        <v>53</v>
      </c>
      <c r="C48" s="220">
        <f t="shared" si="0"/>
        <v>38.261161860365469</v>
      </c>
      <c r="D48" s="220">
        <f t="shared" si="1"/>
        <v>46.747758762711427</v>
      </c>
      <c r="E48" s="220">
        <f t="shared" si="2"/>
        <v>14.991079376923105</v>
      </c>
      <c r="F48" s="220"/>
      <c r="G48" s="220">
        <f t="shared" si="3"/>
        <v>100.00000000000001</v>
      </c>
    </row>
    <row r="49" spans="1:7" x14ac:dyDescent="0.25">
      <c r="B49" s="219" t="s">
        <v>149</v>
      </c>
      <c r="C49" s="220">
        <f t="shared" si="0"/>
        <v>40.126019081221656</v>
      </c>
      <c r="D49" s="220">
        <f t="shared" si="1"/>
        <v>45.210237185681947</v>
      </c>
      <c r="E49" s="220">
        <f t="shared" si="2"/>
        <v>14.663743733096386</v>
      </c>
      <c r="F49" s="220"/>
      <c r="G49" s="220">
        <f t="shared" si="3"/>
        <v>99.999999999999986</v>
      </c>
    </row>
    <row r="50" spans="1:7" x14ac:dyDescent="0.25">
      <c r="B50" s="219" t="s">
        <v>18</v>
      </c>
      <c r="C50" s="220">
        <f t="shared" si="0"/>
        <v>9.9982190001257187</v>
      </c>
      <c r="D50" s="220">
        <f t="shared" si="1"/>
        <v>64.002849599798864</v>
      </c>
      <c r="E50" s="220">
        <f t="shared" si="2"/>
        <v>25.998931400075431</v>
      </c>
      <c r="F50" s="220"/>
      <c r="G50" s="220">
        <f t="shared" si="3"/>
        <v>100.00000000000001</v>
      </c>
    </row>
    <row r="51" spans="1:7" x14ac:dyDescent="0.25">
      <c r="B51" s="103" t="s">
        <v>135</v>
      </c>
      <c r="C51" s="109">
        <f t="shared" si="0"/>
        <v>15.894611096363153</v>
      </c>
      <c r="D51" s="109">
        <f t="shared" si="1"/>
        <v>48.553225378285106</v>
      </c>
      <c r="E51" s="109">
        <f t="shared" si="2"/>
        <v>35.552163525351737</v>
      </c>
      <c r="F51" s="109"/>
      <c r="G51" s="109">
        <f t="shared" si="3"/>
        <v>100</v>
      </c>
    </row>
    <row r="52" spans="1:7" x14ac:dyDescent="0.25">
      <c r="B52" s="219" t="s">
        <v>32</v>
      </c>
      <c r="C52" s="220">
        <f t="shared" si="0"/>
        <v>37.080853472377065</v>
      </c>
      <c r="D52" s="220">
        <f t="shared" si="1"/>
        <v>45.266281323431038</v>
      </c>
      <c r="E52" s="220">
        <f t="shared" si="2"/>
        <v>17.652865204191894</v>
      </c>
      <c r="F52" s="220"/>
      <c r="G52" s="220">
        <f t="shared" si="3"/>
        <v>100</v>
      </c>
    </row>
    <row r="53" spans="1:7" x14ac:dyDescent="0.25">
      <c r="B53" s="219" t="s">
        <v>34</v>
      </c>
      <c r="C53" s="220">
        <f t="shared" si="0"/>
        <v>17.120111750632859</v>
      </c>
      <c r="D53" s="220">
        <f t="shared" si="1"/>
        <v>63.23854858708544</v>
      </c>
      <c r="E53" s="220">
        <f t="shared" si="2"/>
        <v>19.641339662281695</v>
      </c>
      <c r="F53" s="220"/>
      <c r="G53" s="220">
        <f t="shared" si="3"/>
        <v>100</v>
      </c>
    </row>
    <row r="54" spans="1:7" x14ac:dyDescent="0.25">
      <c r="B54" s="219" t="s">
        <v>45</v>
      </c>
      <c r="C54" s="220">
        <f t="shared" si="0"/>
        <v>6.8196673220038901</v>
      </c>
      <c r="D54" s="220">
        <f t="shared" si="1"/>
        <v>68.797541970746565</v>
      </c>
      <c r="E54" s="220">
        <f t="shared" si="2"/>
        <v>24.382790707249534</v>
      </c>
      <c r="F54" s="220"/>
      <c r="G54" s="220">
        <f t="shared" si="3"/>
        <v>100</v>
      </c>
    </row>
    <row r="55" spans="1:7" x14ac:dyDescent="0.25">
      <c r="C55" s="109"/>
      <c r="D55" s="109"/>
      <c r="E55" s="109"/>
      <c r="F55" s="109"/>
      <c r="G55" s="109"/>
    </row>
    <row r="56" spans="1:7" x14ac:dyDescent="0.25">
      <c r="C56" s="109"/>
      <c r="D56" s="109"/>
      <c r="E56" s="109"/>
      <c r="F56" s="109"/>
      <c r="G56" s="109"/>
    </row>
    <row r="57" spans="1:7" x14ac:dyDescent="0.25">
      <c r="B57" s="219" t="s">
        <v>53</v>
      </c>
      <c r="C57" s="220">
        <f t="shared" si="0"/>
        <v>52.84836817302476</v>
      </c>
      <c r="D57" s="220">
        <f t="shared" si="1"/>
        <v>38.461984655276751</v>
      </c>
      <c r="E57" s="220">
        <f t="shared" si="2"/>
        <v>8.6896471716984856</v>
      </c>
      <c r="F57" s="220"/>
      <c r="G57" s="220">
        <f t="shared" si="3"/>
        <v>100</v>
      </c>
    </row>
    <row r="58" spans="1:7" x14ac:dyDescent="0.25">
      <c r="B58" s="219" t="s">
        <v>149</v>
      </c>
      <c r="C58" s="220">
        <f t="shared" si="0"/>
        <v>40.946030982273761</v>
      </c>
      <c r="D58" s="220">
        <f t="shared" si="1"/>
        <v>45.282391661314968</v>
      </c>
      <c r="E58" s="220">
        <f t="shared" si="2"/>
        <v>13.771577356411266</v>
      </c>
      <c r="F58" s="220"/>
      <c r="G58" s="220">
        <f t="shared" si="3"/>
        <v>100</v>
      </c>
    </row>
    <row r="59" spans="1:7" x14ac:dyDescent="0.25">
      <c r="B59" s="219" t="s">
        <v>18</v>
      </c>
      <c r="C59" s="220"/>
      <c r="D59" s="220"/>
      <c r="E59" s="220"/>
      <c r="F59" s="220"/>
      <c r="G59" s="220"/>
    </row>
    <row r="60" spans="1:7" x14ac:dyDescent="0.25">
      <c r="A60" s="103" t="s">
        <v>151</v>
      </c>
      <c r="B60" s="103" t="s">
        <v>135</v>
      </c>
      <c r="C60" s="109">
        <f t="shared" si="0"/>
        <v>53.615930967882619</v>
      </c>
      <c r="D60" s="109">
        <f t="shared" si="1"/>
        <v>38.332139185695155</v>
      </c>
      <c r="E60" s="109">
        <f t="shared" si="2"/>
        <v>8.0519298464222295</v>
      </c>
      <c r="F60" s="109"/>
      <c r="G60" s="109">
        <f t="shared" si="3"/>
        <v>100</v>
      </c>
    </row>
    <row r="61" spans="1:7" x14ac:dyDescent="0.25">
      <c r="B61" s="219" t="s">
        <v>32</v>
      </c>
      <c r="C61" s="220">
        <f t="shared" si="0"/>
        <v>56.664629506329725</v>
      </c>
      <c r="D61" s="220">
        <f t="shared" si="1"/>
        <v>43.335370493670283</v>
      </c>
      <c r="E61" s="220"/>
      <c r="F61" s="220"/>
      <c r="G61" s="220">
        <f t="shared" si="3"/>
        <v>100</v>
      </c>
    </row>
    <row r="62" spans="1:7" x14ac:dyDescent="0.25">
      <c r="B62" s="219" t="s">
        <v>34</v>
      </c>
      <c r="C62" s="220">
        <f t="shared" si="0"/>
        <v>39.985393235502428</v>
      </c>
      <c r="D62" s="220">
        <f t="shared" si="1"/>
        <v>47.204832390708468</v>
      </c>
      <c r="E62" s="220">
        <f t="shared" si="2"/>
        <v>12.809774373789102</v>
      </c>
      <c r="F62" s="220"/>
      <c r="G62" s="220">
        <f t="shared" si="3"/>
        <v>99.999999999999986</v>
      </c>
    </row>
    <row r="63" spans="1:7" x14ac:dyDescent="0.25">
      <c r="C63" s="109"/>
      <c r="D63" s="109"/>
      <c r="E63" s="109"/>
      <c r="F63" s="109"/>
      <c r="G63" s="109"/>
    </row>
  </sheetData>
  <mergeCells count="3">
    <mergeCell ref="A6:A13"/>
    <mergeCell ref="A14:A22"/>
    <mergeCell ref="A23:A30"/>
  </mergeCells>
  <hyperlinks>
    <hyperlink ref="J6" r:id="rId1" xr:uid="{76BBBB98-9C9D-42E0-B7AF-2CE6FD5B01F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C7DB3-B822-4231-A6DD-F73BC320DB7D}">
  <dimension ref="A1:P45"/>
  <sheetViews>
    <sheetView workbookViewId="0">
      <pane xSplit="1" ySplit="1" topLeftCell="B2" activePane="bottomRight" state="frozen"/>
      <selection activeCell="B15" sqref="B15"/>
      <selection pane="topRight" activeCell="B15" sqref="B15"/>
      <selection pane="bottomLeft" activeCell="B15" sqref="B15"/>
      <selection pane="bottomRight" activeCell="S30" sqref="S30"/>
    </sheetView>
  </sheetViews>
  <sheetFormatPr baseColWidth="10" defaultColWidth="8.88671875" defaultRowHeight="14.4" x14ac:dyDescent="0.3"/>
  <cols>
    <col min="1" max="1" width="18.88671875" style="112" customWidth="1"/>
    <col min="2" max="2" width="11.109375" style="112" customWidth="1"/>
    <col min="3" max="3" width="11.44140625" style="112" customWidth="1"/>
    <col min="4" max="5" width="6.88671875" style="112" customWidth="1"/>
    <col min="6" max="6" width="16.44140625" style="112" customWidth="1"/>
    <col min="7" max="22" width="6.88671875" style="112" customWidth="1"/>
    <col min="23" max="16384" width="8.88671875" style="112"/>
  </cols>
  <sheetData>
    <row r="1" spans="1:16" s="110" customFormat="1" ht="18" customHeight="1" x14ac:dyDescent="0.3">
      <c r="A1" s="110" t="s">
        <v>152</v>
      </c>
      <c r="B1" s="73" t="s">
        <v>153</v>
      </c>
      <c r="C1" s="111"/>
      <c r="D1" s="111"/>
      <c r="E1" s="111"/>
      <c r="F1" s="111"/>
      <c r="G1" s="111"/>
      <c r="H1" s="111"/>
      <c r="I1" s="111"/>
      <c r="J1" s="111"/>
      <c r="K1" s="111"/>
      <c r="L1" s="111"/>
      <c r="M1" s="111"/>
      <c r="N1" s="111"/>
      <c r="O1" s="111"/>
      <c r="P1" s="111"/>
    </row>
    <row r="3" spans="1:16" x14ac:dyDescent="0.3">
      <c r="A3" s="73"/>
    </row>
    <row r="4" spans="1:16" ht="15" thickBot="1" x14ac:dyDescent="0.35">
      <c r="A4" s="113" t="s">
        <v>78</v>
      </c>
      <c r="B4" s="113" t="s">
        <v>154</v>
      </c>
      <c r="C4" s="113" t="s">
        <v>155</v>
      </c>
      <c r="F4" s="112" t="s">
        <v>9</v>
      </c>
      <c r="G4" s="114" t="s">
        <v>156</v>
      </c>
    </row>
    <row r="5" spans="1:16" x14ac:dyDescent="0.3">
      <c r="A5" s="112" t="s">
        <v>15</v>
      </c>
      <c r="B5" s="112">
        <v>-14.710695658764369</v>
      </c>
      <c r="D5" s="115"/>
    </row>
    <row r="6" spans="1:16" x14ac:dyDescent="0.3">
      <c r="A6" s="112" t="s">
        <v>23</v>
      </c>
      <c r="B6" s="112">
        <v>7.7567037511959436</v>
      </c>
      <c r="D6" s="115"/>
    </row>
    <row r="7" spans="1:16" x14ac:dyDescent="0.3">
      <c r="A7" s="112" t="s">
        <v>38</v>
      </c>
      <c r="B7" s="112">
        <v>11.65871193474111</v>
      </c>
      <c r="D7" s="115"/>
    </row>
    <row r="8" spans="1:16" x14ac:dyDescent="0.3">
      <c r="A8" s="112" t="s">
        <v>43</v>
      </c>
      <c r="B8" s="112">
        <v>-1.8528707683338184</v>
      </c>
      <c r="D8" s="115"/>
    </row>
    <row r="9" spans="1:16" x14ac:dyDescent="0.3">
      <c r="A9" s="112" t="s">
        <v>51</v>
      </c>
      <c r="B9" s="112">
        <v>86.779568997839363</v>
      </c>
      <c r="C9" s="112">
        <v>-23.850901708719146</v>
      </c>
      <c r="D9" s="115"/>
    </row>
    <row r="10" spans="1:16" x14ac:dyDescent="0.3">
      <c r="A10" s="112" t="s">
        <v>37</v>
      </c>
      <c r="B10" s="112">
        <v>-9.0434492037999199</v>
      </c>
      <c r="C10" s="112">
        <v>-11.485868700742982</v>
      </c>
      <c r="D10" s="115"/>
    </row>
    <row r="11" spans="1:16" x14ac:dyDescent="0.3">
      <c r="A11" s="112" t="s">
        <v>25</v>
      </c>
      <c r="B11" s="112">
        <v>59.04636076899591</v>
      </c>
      <c r="C11" s="112">
        <v>-10.277103294716133</v>
      </c>
      <c r="D11" s="115"/>
    </row>
    <row r="12" spans="1:16" x14ac:dyDescent="0.3">
      <c r="A12" s="112" t="s">
        <v>8</v>
      </c>
      <c r="B12" s="112">
        <v>18.43499362508766</v>
      </c>
      <c r="C12" s="112">
        <v>-9.0928138542270283</v>
      </c>
      <c r="D12" s="115"/>
    </row>
    <row r="13" spans="1:16" x14ac:dyDescent="0.3">
      <c r="A13" s="112" t="s">
        <v>52</v>
      </c>
      <c r="B13" s="100">
        <v>11.940129775892295</v>
      </c>
      <c r="C13" s="112">
        <v>-6.4426716998145883</v>
      </c>
      <c r="D13" s="115"/>
    </row>
    <row r="14" spans="1:16" x14ac:dyDescent="0.3">
      <c r="A14" s="118" t="s">
        <v>18</v>
      </c>
      <c r="B14" s="118">
        <v>12.163158859591276</v>
      </c>
      <c r="C14" s="118">
        <v>-5.4642026319929471</v>
      </c>
      <c r="D14" s="115"/>
    </row>
    <row r="15" spans="1:16" x14ac:dyDescent="0.3">
      <c r="A15" s="112" t="s">
        <v>48</v>
      </c>
      <c r="B15" s="112">
        <v>1.9553145030591894</v>
      </c>
      <c r="C15" s="112">
        <v>-4.8046076948802803</v>
      </c>
      <c r="D15" s="115"/>
    </row>
    <row r="16" spans="1:16" x14ac:dyDescent="0.3">
      <c r="A16" s="112" t="s">
        <v>47</v>
      </c>
      <c r="B16" s="112">
        <v>-0.2801355295514657</v>
      </c>
      <c r="C16" s="112">
        <v>-3.994394489264161</v>
      </c>
      <c r="D16" s="115"/>
    </row>
    <row r="17" spans="1:4" x14ac:dyDescent="0.3">
      <c r="A17" s="119" t="s">
        <v>34</v>
      </c>
      <c r="B17" s="118">
        <v>5.1181767930607984</v>
      </c>
      <c r="C17" s="118">
        <v>-3.9301839622185106</v>
      </c>
      <c r="D17" s="115"/>
    </row>
    <row r="18" spans="1:4" x14ac:dyDescent="0.3">
      <c r="A18" s="112" t="s">
        <v>11</v>
      </c>
      <c r="B18" s="112">
        <v>1.4190236764890176</v>
      </c>
      <c r="C18" s="112">
        <v>-3.1982727369513215</v>
      </c>
      <c r="D18" s="115"/>
    </row>
    <row r="19" spans="1:4" x14ac:dyDescent="0.3">
      <c r="A19" s="116" t="s">
        <v>54</v>
      </c>
      <c r="B19" s="112">
        <v>15.288920710088627</v>
      </c>
      <c r="C19" s="112">
        <v>-3.0287960608657585</v>
      </c>
      <c r="D19" s="115"/>
    </row>
    <row r="20" spans="1:4" x14ac:dyDescent="0.3">
      <c r="A20" s="112" t="s">
        <v>35</v>
      </c>
      <c r="B20" s="112">
        <v>-4.027363209982461</v>
      </c>
      <c r="C20" s="112">
        <v>-1.0185212917717079</v>
      </c>
      <c r="D20" s="115"/>
    </row>
    <row r="21" spans="1:4" x14ac:dyDescent="0.3">
      <c r="A21" s="112" t="s">
        <v>49</v>
      </c>
      <c r="B21" s="112">
        <v>-16.389079726578906</v>
      </c>
      <c r="C21" s="112">
        <v>-0.76463180638805828</v>
      </c>
      <c r="D21" s="115"/>
    </row>
    <row r="22" spans="1:4" x14ac:dyDescent="0.3">
      <c r="A22" s="118" t="s">
        <v>16</v>
      </c>
      <c r="B22" s="118">
        <v>6.3861574738655458</v>
      </c>
      <c r="C22" s="118">
        <v>-0.60018579534155181</v>
      </c>
      <c r="D22" s="115"/>
    </row>
    <row r="23" spans="1:4" x14ac:dyDescent="0.3">
      <c r="A23" s="110" t="s">
        <v>31</v>
      </c>
      <c r="B23" s="112">
        <v>-1.9959211458597907</v>
      </c>
      <c r="C23" s="112">
        <v>-0.51623646427100112</v>
      </c>
      <c r="D23" s="115"/>
    </row>
    <row r="24" spans="1:4" x14ac:dyDescent="0.3">
      <c r="A24" s="112" t="s">
        <v>40</v>
      </c>
      <c r="B24" s="112">
        <v>4.1529714261622264</v>
      </c>
      <c r="C24" s="112">
        <v>-0.49441045381357457</v>
      </c>
      <c r="D24" s="115"/>
    </row>
    <row r="25" spans="1:4" x14ac:dyDescent="0.3">
      <c r="A25" s="112" t="s">
        <v>28</v>
      </c>
      <c r="B25" s="112">
        <v>14.920126948623711</v>
      </c>
      <c r="C25" s="112">
        <v>-0.26937381915907632</v>
      </c>
      <c r="D25" s="115"/>
    </row>
    <row r="26" spans="1:4" x14ac:dyDescent="0.3">
      <c r="A26" s="112" t="s">
        <v>44</v>
      </c>
      <c r="B26" s="112">
        <v>5.4606748777646237</v>
      </c>
      <c r="C26" s="112">
        <v>3.5355968655688796E-2</v>
      </c>
      <c r="D26" s="115"/>
    </row>
    <row r="27" spans="1:4" x14ac:dyDescent="0.3">
      <c r="A27" s="112" t="s">
        <v>29</v>
      </c>
      <c r="B27" s="112">
        <v>5.5822911721628055</v>
      </c>
      <c r="C27" s="112">
        <v>0.49626819152157425</v>
      </c>
      <c r="D27" s="115"/>
    </row>
    <row r="28" spans="1:4" x14ac:dyDescent="0.3">
      <c r="A28" s="112" t="s">
        <v>42</v>
      </c>
      <c r="B28" s="112">
        <v>6.2391390101977677</v>
      </c>
      <c r="C28" s="112">
        <v>1.4920971848493303</v>
      </c>
      <c r="D28" s="115"/>
    </row>
    <row r="29" spans="1:4" x14ac:dyDescent="0.3">
      <c r="A29" s="112" t="s">
        <v>81</v>
      </c>
      <c r="B29" s="112">
        <v>6.1280558622387948</v>
      </c>
      <c r="C29" s="112">
        <v>2.2131557264902013</v>
      </c>
      <c r="D29" s="115"/>
    </row>
    <row r="30" spans="1:4" x14ac:dyDescent="0.3">
      <c r="A30" s="112" t="s">
        <v>50</v>
      </c>
      <c r="B30" s="112">
        <v>7.3982245808796616</v>
      </c>
      <c r="C30" s="112">
        <v>2.2208770044674075</v>
      </c>
      <c r="D30" s="115"/>
    </row>
    <row r="31" spans="1:4" x14ac:dyDescent="0.3">
      <c r="A31" s="112" t="s">
        <v>19</v>
      </c>
      <c r="B31" s="112">
        <v>2.2627261610792133</v>
      </c>
      <c r="C31" s="112">
        <v>2.4618718977760778</v>
      </c>
      <c r="D31" s="115"/>
    </row>
    <row r="32" spans="1:4" x14ac:dyDescent="0.3">
      <c r="A32" s="112" t="s">
        <v>24</v>
      </c>
      <c r="B32" s="112">
        <v>10.520748435998872</v>
      </c>
      <c r="C32" s="112">
        <v>3.899141085979084</v>
      </c>
      <c r="D32" s="115"/>
    </row>
    <row r="33" spans="1:4" x14ac:dyDescent="0.3">
      <c r="A33" s="112" t="s">
        <v>36</v>
      </c>
      <c r="B33" s="112">
        <v>-2.7195714144912264</v>
      </c>
      <c r="C33" s="112">
        <v>4.4179156168150575</v>
      </c>
      <c r="D33" s="115"/>
    </row>
    <row r="34" spans="1:4" x14ac:dyDescent="0.3">
      <c r="A34" s="118" t="s">
        <v>53</v>
      </c>
      <c r="B34" s="118">
        <v>6.749614815700884</v>
      </c>
      <c r="C34" s="118">
        <v>6.6449557220525577</v>
      </c>
      <c r="D34" s="115"/>
    </row>
    <row r="35" spans="1:4" x14ac:dyDescent="0.3">
      <c r="A35" s="112" t="s">
        <v>30</v>
      </c>
      <c r="B35" s="112">
        <v>-5.0089304930159049</v>
      </c>
      <c r="C35" s="112">
        <v>7.5024582011478866</v>
      </c>
      <c r="D35" s="115"/>
    </row>
    <row r="36" spans="1:4" x14ac:dyDescent="0.3">
      <c r="A36" s="118" t="s">
        <v>45</v>
      </c>
      <c r="B36" s="118">
        <v>1.8829719928310347</v>
      </c>
      <c r="C36" s="118">
        <v>7.7801284605965204</v>
      </c>
      <c r="D36" s="115"/>
    </row>
    <row r="37" spans="1:4" x14ac:dyDescent="0.3">
      <c r="A37" s="112" t="s">
        <v>41</v>
      </c>
      <c r="B37" s="112">
        <v>9.4465539258907256</v>
      </c>
      <c r="C37" s="112">
        <v>7.7834037493190165</v>
      </c>
      <c r="D37" s="115"/>
    </row>
    <row r="38" spans="1:4" x14ac:dyDescent="0.3">
      <c r="A38" s="112" t="s">
        <v>20</v>
      </c>
      <c r="B38" s="112">
        <v>14.523656925300637</v>
      </c>
      <c r="C38" s="112">
        <v>8.6869421017804829</v>
      </c>
      <c r="D38" s="115"/>
    </row>
    <row r="39" spans="1:4" x14ac:dyDescent="0.3">
      <c r="A39" s="112" t="s">
        <v>21</v>
      </c>
      <c r="B39" s="112">
        <v>9.7778144073299647</v>
      </c>
      <c r="C39" s="112">
        <v>8.7277371617788333</v>
      </c>
      <c r="D39" s="115"/>
    </row>
    <row r="40" spans="1:4" x14ac:dyDescent="0.3">
      <c r="A40" s="112" t="s">
        <v>17</v>
      </c>
      <c r="B40" s="112">
        <v>7.2626163806241557</v>
      </c>
      <c r="C40" s="112">
        <v>8.7412891238906045</v>
      </c>
      <c r="D40" s="115"/>
    </row>
    <row r="41" spans="1:4" x14ac:dyDescent="0.3">
      <c r="A41" s="118" t="s">
        <v>32</v>
      </c>
      <c r="B41" s="118">
        <v>5.570832686808119</v>
      </c>
      <c r="C41" s="118">
        <v>9.4747458194614467</v>
      </c>
      <c r="D41" s="115"/>
    </row>
    <row r="42" spans="1:4" x14ac:dyDescent="0.3">
      <c r="A42" s="112" t="s">
        <v>111</v>
      </c>
      <c r="B42" s="112">
        <v>14.809574829556254</v>
      </c>
      <c r="C42" s="112">
        <v>10.408340528406706</v>
      </c>
      <c r="D42" s="115"/>
    </row>
    <row r="45" spans="1:4" x14ac:dyDescent="0.3">
      <c r="A45" s="53" t="s">
        <v>157</v>
      </c>
    </row>
  </sheetData>
  <hyperlinks>
    <hyperlink ref="G4" r:id="rId1" xr:uid="{68EF9DB2-AFA1-4E63-A66D-6E1B4221C401}"/>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43C0-9BDB-4525-854E-E57B7BE792AC}">
  <dimension ref="A1:L44"/>
  <sheetViews>
    <sheetView workbookViewId="0">
      <selection activeCell="N24" sqref="N24"/>
    </sheetView>
  </sheetViews>
  <sheetFormatPr baseColWidth="10" defaultColWidth="11.5546875" defaultRowHeight="14.4" x14ac:dyDescent="0.3"/>
  <cols>
    <col min="5" max="5" width="22.5546875" customWidth="1"/>
  </cols>
  <sheetData>
    <row r="1" spans="1:12" s="1" customFormat="1" x14ac:dyDescent="0.3">
      <c r="A1" s="73" t="s">
        <v>158</v>
      </c>
      <c r="B1" s="1" t="s">
        <v>159</v>
      </c>
    </row>
    <row r="2" spans="1:12" x14ac:dyDescent="0.3">
      <c r="A2" s="112"/>
      <c r="B2" s="112"/>
      <c r="C2" s="112"/>
      <c r="D2" s="112"/>
      <c r="E2" s="112"/>
      <c r="F2" s="112"/>
      <c r="G2" s="112"/>
      <c r="H2" s="112"/>
      <c r="I2" s="112"/>
      <c r="J2" s="112"/>
      <c r="K2" s="112"/>
      <c r="L2" s="112"/>
    </row>
    <row r="3" spans="1:12" x14ac:dyDescent="0.3">
      <c r="A3" s="120" t="s">
        <v>160</v>
      </c>
      <c r="B3" s="112"/>
      <c r="C3" s="112"/>
      <c r="D3" s="112"/>
      <c r="E3" s="112"/>
      <c r="F3" s="112"/>
      <c r="G3" s="112"/>
      <c r="H3" s="112"/>
      <c r="I3" s="112"/>
      <c r="J3" s="112"/>
      <c r="K3" s="112"/>
      <c r="L3" s="112"/>
    </row>
    <row r="4" spans="1:12" x14ac:dyDescent="0.3">
      <c r="A4" s="112"/>
      <c r="B4" s="112"/>
      <c r="C4" s="112"/>
      <c r="D4" s="112"/>
      <c r="E4" s="112"/>
      <c r="F4" s="112"/>
      <c r="G4" s="112"/>
      <c r="H4" s="112"/>
      <c r="I4" s="112"/>
      <c r="J4" s="112"/>
      <c r="K4" s="112"/>
      <c r="L4" s="112"/>
    </row>
    <row r="5" spans="1:12" ht="15" thickBot="1" x14ac:dyDescent="0.35">
      <c r="A5" s="113" t="s">
        <v>3</v>
      </c>
      <c r="B5" s="121">
        <v>2020</v>
      </c>
      <c r="C5" s="121">
        <v>2021</v>
      </c>
      <c r="D5" s="112"/>
      <c r="E5" s="112" t="s">
        <v>9</v>
      </c>
      <c r="F5" s="114" t="s">
        <v>161</v>
      </c>
      <c r="G5" s="112"/>
      <c r="H5" s="112"/>
      <c r="I5" s="112"/>
      <c r="J5" s="112"/>
      <c r="K5" s="112"/>
      <c r="L5" s="112"/>
    </row>
    <row r="6" spans="1:12" x14ac:dyDescent="0.3">
      <c r="A6" s="112" t="s">
        <v>162</v>
      </c>
      <c r="B6" s="115">
        <v>6.3735126212441137E-2</v>
      </c>
      <c r="C6" s="122">
        <v>6.3735126212441137E-2</v>
      </c>
      <c r="D6" s="112"/>
      <c r="E6" s="112"/>
      <c r="F6" s="112"/>
      <c r="G6" s="112"/>
      <c r="H6" s="112"/>
      <c r="I6" s="112"/>
      <c r="J6" s="112"/>
      <c r="K6" s="112"/>
      <c r="L6" s="112"/>
    </row>
    <row r="7" spans="1:12" x14ac:dyDescent="0.3">
      <c r="A7" s="112" t="s">
        <v>37</v>
      </c>
      <c r="B7" s="115">
        <v>0.18133914387415703</v>
      </c>
      <c r="C7" s="115">
        <v>0.15159733895222333</v>
      </c>
      <c r="D7" s="112"/>
      <c r="E7" s="112"/>
      <c r="F7" s="112"/>
      <c r="G7" s="112"/>
      <c r="H7" s="112"/>
      <c r="I7" s="112"/>
      <c r="J7" s="112"/>
      <c r="K7" s="112"/>
      <c r="L7" s="112"/>
    </row>
    <row r="8" spans="1:12" x14ac:dyDescent="0.3">
      <c r="A8" s="112" t="s">
        <v>31</v>
      </c>
      <c r="B8" s="115">
        <v>0.21056969692347963</v>
      </c>
      <c r="C8" s="115">
        <v>0.19989338688720676</v>
      </c>
      <c r="D8" s="112"/>
      <c r="E8" s="112"/>
      <c r="F8" s="112"/>
      <c r="G8" s="112"/>
      <c r="H8" s="112"/>
      <c r="I8" s="112"/>
      <c r="J8" s="112"/>
      <c r="K8" s="112"/>
      <c r="L8" s="112"/>
    </row>
    <row r="9" spans="1:12" x14ac:dyDescent="0.3">
      <c r="A9" s="112" t="s">
        <v>21</v>
      </c>
      <c r="B9" s="115">
        <v>0.23248803111191266</v>
      </c>
      <c r="C9" s="115">
        <v>0.22253972829432608</v>
      </c>
      <c r="D9" s="112"/>
      <c r="E9" s="112"/>
      <c r="F9" s="112"/>
      <c r="G9" s="112"/>
      <c r="H9" s="112"/>
      <c r="I9" s="112"/>
      <c r="J9" s="112"/>
      <c r="K9" s="112"/>
      <c r="L9" s="112"/>
    </row>
    <row r="10" spans="1:12" x14ac:dyDescent="0.3">
      <c r="A10" s="112" t="s">
        <v>49</v>
      </c>
      <c r="B10" s="115">
        <v>0.28388500916752923</v>
      </c>
      <c r="C10" s="115">
        <v>0.25299100888449744</v>
      </c>
      <c r="D10" s="112"/>
      <c r="E10" s="112"/>
      <c r="F10" s="112"/>
      <c r="G10" s="112"/>
      <c r="H10" s="112"/>
      <c r="I10" s="112"/>
      <c r="J10" s="112"/>
      <c r="K10" s="112"/>
      <c r="L10" s="112"/>
    </row>
    <row r="11" spans="1:12" x14ac:dyDescent="0.3">
      <c r="A11" s="112" t="s">
        <v>28</v>
      </c>
      <c r="B11" s="115">
        <v>0.26886816280483272</v>
      </c>
      <c r="C11" s="115">
        <v>0.25664106411054904</v>
      </c>
      <c r="D11" s="112"/>
      <c r="E11" s="112"/>
      <c r="F11" s="112"/>
      <c r="G11" s="112"/>
      <c r="H11" s="112"/>
      <c r="I11" s="112"/>
      <c r="J11" s="112"/>
      <c r="K11" s="112"/>
      <c r="L11" s="112"/>
    </row>
    <row r="12" spans="1:12" x14ac:dyDescent="0.3">
      <c r="A12" s="112" t="s">
        <v>29</v>
      </c>
      <c r="B12" s="123">
        <v>0.32977612454341099</v>
      </c>
      <c r="C12" s="115">
        <v>0.31562061292157184</v>
      </c>
      <c r="D12" s="112"/>
      <c r="E12" s="112"/>
      <c r="F12" s="112"/>
      <c r="G12" s="112"/>
      <c r="H12" s="112"/>
      <c r="I12" s="112"/>
      <c r="J12" s="112"/>
      <c r="K12" s="112"/>
      <c r="L12" s="112"/>
    </row>
    <row r="13" spans="1:12" x14ac:dyDescent="0.3">
      <c r="A13" s="112" t="s">
        <v>36</v>
      </c>
      <c r="B13" s="115">
        <v>0.37033378250166271</v>
      </c>
      <c r="C13" s="115">
        <v>0.36868804193652238</v>
      </c>
      <c r="D13" s="112"/>
      <c r="E13" s="112"/>
      <c r="F13" s="112"/>
      <c r="G13" s="112"/>
      <c r="H13" s="112"/>
      <c r="I13" s="112"/>
      <c r="J13" s="112"/>
      <c r="K13" s="112"/>
      <c r="L13" s="112"/>
    </row>
    <row r="14" spans="1:12" x14ac:dyDescent="0.3">
      <c r="A14" s="112" t="s">
        <v>51</v>
      </c>
      <c r="B14" s="115">
        <v>0.53121835213642754</v>
      </c>
      <c r="C14" s="115">
        <v>0.37771314766934555</v>
      </c>
      <c r="D14" s="112"/>
      <c r="E14" s="112"/>
      <c r="F14" s="112"/>
      <c r="G14" s="112"/>
      <c r="H14" s="112"/>
      <c r="I14" s="112"/>
      <c r="J14" s="112"/>
      <c r="K14" s="112"/>
      <c r="L14" s="112"/>
    </row>
    <row r="15" spans="1:12" x14ac:dyDescent="0.3">
      <c r="A15" s="112" t="s">
        <v>8</v>
      </c>
      <c r="B15" s="115">
        <v>0.44969723837814046</v>
      </c>
      <c r="C15" s="115">
        <v>0.39046256941886487</v>
      </c>
      <c r="D15" s="112"/>
      <c r="E15" s="112"/>
      <c r="F15" s="112"/>
      <c r="G15" s="112"/>
      <c r="H15" s="112"/>
      <c r="I15" s="112"/>
      <c r="J15" s="112"/>
      <c r="K15" s="112"/>
      <c r="L15" s="112"/>
    </row>
    <row r="16" spans="1:12" x14ac:dyDescent="0.3">
      <c r="A16" s="112" t="s">
        <v>40</v>
      </c>
      <c r="B16" s="115">
        <v>0.41697449478657267</v>
      </c>
      <c r="C16" s="115">
        <v>0.4027480385623069</v>
      </c>
      <c r="D16" s="112"/>
      <c r="E16" s="112"/>
      <c r="F16" s="112"/>
      <c r="G16" s="112"/>
      <c r="H16" s="112"/>
      <c r="I16" s="112"/>
      <c r="J16" s="112"/>
      <c r="K16" s="112"/>
      <c r="L16" s="112"/>
    </row>
    <row r="17" spans="1:12" x14ac:dyDescent="0.3">
      <c r="A17" s="112" t="s">
        <v>35</v>
      </c>
      <c r="B17" s="115">
        <v>0.43550309620025002</v>
      </c>
      <c r="C17" s="115">
        <v>0.40689472592312359</v>
      </c>
      <c r="D17" s="112"/>
      <c r="E17" s="112"/>
      <c r="F17" s="112"/>
      <c r="G17" s="112"/>
      <c r="H17" s="112"/>
      <c r="I17" s="112"/>
      <c r="J17" s="112"/>
      <c r="K17" s="112"/>
      <c r="L17" s="112"/>
    </row>
    <row r="18" spans="1:12" x14ac:dyDescent="0.3">
      <c r="A18" s="112" t="s">
        <v>163</v>
      </c>
      <c r="B18" s="115">
        <v>0.51380307906985767</v>
      </c>
      <c r="C18" s="122">
        <v>0.51380307906985767</v>
      </c>
      <c r="D18" s="112"/>
      <c r="E18" s="112"/>
      <c r="F18" s="112"/>
      <c r="G18" s="112"/>
      <c r="H18" s="112"/>
      <c r="I18" s="112"/>
      <c r="J18" s="112"/>
      <c r="K18" s="112"/>
      <c r="L18" s="112"/>
    </row>
    <row r="19" spans="1:12" x14ac:dyDescent="0.3">
      <c r="A19" s="112" t="s">
        <v>41</v>
      </c>
      <c r="B19" s="115">
        <v>0.51796395369281756</v>
      </c>
      <c r="C19" s="115">
        <v>0.51591692252960053</v>
      </c>
      <c r="D19" s="112"/>
      <c r="E19" s="112"/>
      <c r="F19" s="112"/>
      <c r="G19" s="112"/>
      <c r="H19" s="112"/>
      <c r="I19" s="112"/>
      <c r="J19" s="112"/>
      <c r="K19" s="112"/>
      <c r="L19" s="112"/>
    </row>
    <row r="20" spans="1:12" x14ac:dyDescent="0.3">
      <c r="A20" s="112" t="s">
        <v>47</v>
      </c>
      <c r="B20" s="115">
        <v>0.62035121478557287</v>
      </c>
      <c r="C20" s="115">
        <v>0.56036861243910152</v>
      </c>
      <c r="D20" s="112"/>
      <c r="E20" s="112"/>
      <c r="F20" s="112"/>
      <c r="G20" s="112"/>
      <c r="H20" s="112"/>
      <c r="I20" s="112"/>
      <c r="J20" s="112"/>
      <c r="K20" s="112"/>
      <c r="L20" s="112"/>
    </row>
    <row r="21" spans="1:12" x14ac:dyDescent="0.3">
      <c r="A21" s="112" t="s">
        <v>164</v>
      </c>
      <c r="B21" s="115">
        <v>0.58342172852159691</v>
      </c>
      <c r="C21" s="122">
        <v>0.58342172852159691</v>
      </c>
      <c r="D21" s="112"/>
      <c r="E21" s="112"/>
      <c r="F21" s="112"/>
      <c r="G21" s="112"/>
      <c r="H21" s="112"/>
      <c r="I21" s="112"/>
      <c r="J21" s="112"/>
      <c r="K21" s="112"/>
      <c r="L21" s="112"/>
    </row>
    <row r="22" spans="1:12" x14ac:dyDescent="0.3">
      <c r="A22" s="112" t="s">
        <v>30</v>
      </c>
      <c r="B22" s="115">
        <v>0.59316025236364156</v>
      </c>
      <c r="C22" s="115">
        <v>0.5965780977292634</v>
      </c>
      <c r="D22" s="112"/>
      <c r="E22" s="112"/>
      <c r="F22" s="112"/>
      <c r="G22" s="112"/>
      <c r="H22" s="112"/>
      <c r="I22" s="112"/>
      <c r="J22" s="112"/>
      <c r="K22" s="112"/>
      <c r="L22" s="112"/>
    </row>
    <row r="23" spans="1:12" x14ac:dyDescent="0.3">
      <c r="A23" s="112" t="s">
        <v>42</v>
      </c>
      <c r="B23" s="115">
        <v>0.62063057289642654</v>
      </c>
      <c r="C23" s="115">
        <v>0.59915747060527125</v>
      </c>
      <c r="D23" s="112"/>
      <c r="E23" s="112"/>
      <c r="F23" s="112"/>
      <c r="G23" s="112"/>
      <c r="H23" s="112"/>
      <c r="I23" s="112"/>
      <c r="J23" s="112"/>
      <c r="K23" s="112"/>
      <c r="L23" s="112"/>
    </row>
    <row r="24" spans="1:12" x14ac:dyDescent="0.3">
      <c r="A24" s="112" t="s">
        <v>48</v>
      </c>
      <c r="B24" s="115">
        <v>0.66717785946757924</v>
      </c>
      <c r="C24" s="115">
        <v>0.6133829194679874</v>
      </c>
      <c r="D24" s="112"/>
      <c r="E24" s="112"/>
      <c r="F24" s="112"/>
      <c r="G24" s="112"/>
      <c r="H24" s="112"/>
      <c r="I24" s="112"/>
      <c r="J24" s="112"/>
      <c r="K24" s="112"/>
      <c r="L24" s="112"/>
    </row>
    <row r="25" spans="1:12" x14ac:dyDescent="0.3">
      <c r="A25" s="112" t="s">
        <v>24</v>
      </c>
      <c r="B25" s="115">
        <v>0.6650738306587477</v>
      </c>
      <c r="C25" s="115">
        <v>0.64795708818406561</v>
      </c>
      <c r="D25" s="112"/>
      <c r="E25" s="112"/>
      <c r="F25" s="112"/>
      <c r="G25" s="112"/>
      <c r="H25" s="112"/>
      <c r="I25" s="112"/>
      <c r="J25" s="112"/>
      <c r="K25" s="112"/>
      <c r="L25" s="112"/>
    </row>
    <row r="26" spans="1:12" x14ac:dyDescent="0.3">
      <c r="A26" s="112" t="s">
        <v>165</v>
      </c>
      <c r="B26" s="115">
        <v>0.67221548976848378</v>
      </c>
      <c r="C26" s="122">
        <v>0.67221548976848378</v>
      </c>
      <c r="D26" s="112"/>
      <c r="E26" s="112"/>
      <c r="F26" s="112"/>
      <c r="G26" s="112"/>
      <c r="H26" s="112"/>
      <c r="I26" s="112"/>
      <c r="J26" s="112"/>
      <c r="K26" s="112"/>
      <c r="L26" s="112"/>
    </row>
    <row r="27" spans="1:12" x14ac:dyDescent="0.3">
      <c r="A27" s="112" t="s">
        <v>11</v>
      </c>
      <c r="B27" s="115">
        <v>0.74482409292987228</v>
      </c>
      <c r="C27" s="115">
        <v>0.67862438135136405</v>
      </c>
      <c r="D27" s="112"/>
      <c r="E27" s="112"/>
      <c r="F27" s="112"/>
      <c r="G27" s="112"/>
      <c r="H27" s="112"/>
      <c r="I27" s="112"/>
      <c r="J27" s="112"/>
      <c r="K27" s="112"/>
      <c r="L27" s="112"/>
    </row>
    <row r="28" spans="1:12" x14ac:dyDescent="0.3">
      <c r="A28" s="112" t="s">
        <v>17</v>
      </c>
      <c r="B28" s="115">
        <v>0.68144955126040963</v>
      </c>
      <c r="C28" s="115">
        <v>0.68604134075411616</v>
      </c>
      <c r="D28" s="112"/>
      <c r="E28" s="112"/>
      <c r="F28" s="112"/>
      <c r="G28" s="112"/>
      <c r="H28" s="112"/>
      <c r="I28" s="112"/>
      <c r="J28" s="112"/>
      <c r="K28" s="112"/>
      <c r="L28" s="112"/>
    </row>
    <row r="29" spans="1:12" x14ac:dyDescent="0.3">
      <c r="A29" s="112" t="s">
        <v>19</v>
      </c>
      <c r="B29" s="115">
        <v>0.73616245922364676</v>
      </c>
      <c r="C29" s="115">
        <v>0.70615046043976692</v>
      </c>
      <c r="D29" s="112"/>
      <c r="E29" s="112"/>
      <c r="F29" s="112"/>
      <c r="G29" s="112"/>
      <c r="H29" s="112"/>
      <c r="I29" s="112"/>
      <c r="J29" s="112"/>
      <c r="K29" s="112"/>
      <c r="L29" s="112"/>
    </row>
    <row r="30" spans="1:12" x14ac:dyDescent="0.3">
      <c r="A30" s="112" t="s">
        <v>52</v>
      </c>
      <c r="B30" s="115">
        <v>0.81316677248780578</v>
      </c>
      <c r="C30" s="115">
        <v>0.71994816512365145</v>
      </c>
      <c r="D30" s="112"/>
      <c r="E30" s="112"/>
      <c r="F30" s="112"/>
      <c r="G30" s="112"/>
      <c r="H30" s="112"/>
      <c r="I30" s="112"/>
      <c r="J30" s="112"/>
      <c r="K30" s="112"/>
      <c r="L30" s="112"/>
    </row>
    <row r="31" spans="1:12" x14ac:dyDescent="0.3">
      <c r="A31" s="118" t="s">
        <v>45</v>
      </c>
      <c r="B31" s="221">
        <v>0.7634357426697983</v>
      </c>
      <c r="C31" s="221">
        <v>0.78308956525104578</v>
      </c>
      <c r="D31" s="112"/>
      <c r="E31" s="112"/>
      <c r="F31" s="112"/>
      <c r="G31" s="112"/>
      <c r="H31" s="112"/>
      <c r="I31" s="112"/>
      <c r="J31" s="112"/>
      <c r="K31" s="112"/>
      <c r="L31" s="112"/>
    </row>
    <row r="32" spans="1:12" x14ac:dyDescent="0.3">
      <c r="A32" s="118" t="s">
        <v>32</v>
      </c>
      <c r="B32" s="221">
        <v>0.7612488959612318</v>
      </c>
      <c r="C32" s="221">
        <v>0.79472602515776158</v>
      </c>
      <c r="D32" s="112"/>
      <c r="E32" s="112"/>
      <c r="F32" s="112"/>
      <c r="G32" s="112"/>
      <c r="H32" s="112"/>
      <c r="I32" s="112"/>
      <c r="J32" s="112"/>
      <c r="K32" s="112"/>
      <c r="L32" s="112"/>
    </row>
    <row r="33" spans="1:12" x14ac:dyDescent="0.3">
      <c r="A33" s="118" t="s">
        <v>18</v>
      </c>
      <c r="B33" s="221">
        <v>0.96080878367305766</v>
      </c>
      <c r="C33" s="221">
        <v>0.88165659763513649</v>
      </c>
      <c r="D33" s="112"/>
      <c r="E33" s="112"/>
      <c r="F33" s="112"/>
      <c r="G33" s="112"/>
      <c r="H33" s="112"/>
      <c r="I33" s="112"/>
      <c r="J33" s="112"/>
      <c r="K33" s="112"/>
      <c r="L33" s="112"/>
    </row>
    <row r="34" spans="1:12" x14ac:dyDescent="0.3">
      <c r="A34" s="118" t="s">
        <v>53</v>
      </c>
      <c r="B34" s="221">
        <v>0.86656889887539978</v>
      </c>
      <c r="C34" s="221">
        <v>0.88349799729002809</v>
      </c>
      <c r="D34" s="112"/>
      <c r="E34" s="112"/>
      <c r="F34" s="112"/>
      <c r="G34" s="112"/>
      <c r="H34" s="112"/>
      <c r="I34" s="112"/>
      <c r="J34" s="112"/>
      <c r="K34" s="112"/>
      <c r="L34" s="112"/>
    </row>
    <row r="35" spans="1:12" x14ac:dyDescent="0.3">
      <c r="A35" s="112" t="s">
        <v>20</v>
      </c>
      <c r="B35" s="115">
        <v>0.88504301897329651</v>
      </c>
      <c r="C35" s="115">
        <v>0.88790897701159133</v>
      </c>
      <c r="D35" s="112"/>
      <c r="E35" s="112"/>
      <c r="F35" s="112"/>
      <c r="G35" s="112"/>
      <c r="H35" s="112"/>
      <c r="I35" s="112"/>
      <c r="J35" s="112"/>
      <c r="K35" s="112"/>
      <c r="L35" s="112"/>
    </row>
    <row r="36" spans="1:12" x14ac:dyDescent="0.3">
      <c r="A36" s="118" t="s">
        <v>16</v>
      </c>
      <c r="B36" s="221">
        <v>0.96977548240991196</v>
      </c>
      <c r="C36" s="221">
        <v>0.91931574359584467</v>
      </c>
      <c r="D36" s="112"/>
      <c r="E36" s="112"/>
      <c r="F36" s="112"/>
      <c r="G36" s="112"/>
      <c r="H36" s="112"/>
      <c r="I36" s="112"/>
      <c r="J36" s="112"/>
      <c r="K36" s="112"/>
      <c r="L36" s="112"/>
    </row>
    <row r="37" spans="1:12" x14ac:dyDescent="0.3">
      <c r="A37" s="118" t="s">
        <v>34</v>
      </c>
      <c r="B37" s="221">
        <v>1.1544836835807188</v>
      </c>
      <c r="C37" s="221">
        <v>0.93551334876271208</v>
      </c>
      <c r="D37" s="112"/>
      <c r="E37" s="112"/>
      <c r="F37" s="112"/>
      <c r="G37" s="112"/>
      <c r="H37" s="112"/>
      <c r="I37" s="112"/>
      <c r="J37" s="112"/>
      <c r="K37" s="112"/>
      <c r="L37" s="112"/>
    </row>
    <row r="38" spans="1:12" x14ac:dyDescent="0.3">
      <c r="A38" s="112" t="s">
        <v>44</v>
      </c>
      <c r="B38" s="115">
        <v>1.0286917916377152</v>
      </c>
      <c r="C38" s="115">
        <v>0.99241405410775163</v>
      </c>
      <c r="D38" s="112"/>
      <c r="E38" s="112"/>
      <c r="F38" s="112"/>
      <c r="G38" s="112"/>
      <c r="H38" s="112"/>
      <c r="I38" s="112"/>
      <c r="J38" s="112"/>
      <c r="K38" s="112"/>
      <c r="L38" s="112"/>
    </row>
    <row r="39" spans="1:12" x14ac:dyDescent="0.3">
      <c r="A39" s="112" t="s">
        <v>50</v>
      </c>
      <c r="B39" s="115">
        <v>1.0915247120040641</v>
      </c>
      <c r="C39" s="115">
        <v>1.0872053862705628</v>
      </c>
      <c r="D39" s="112"/>
      <c r="E39" s="112"/>
      <c r="F39" s="112"/>
      <c r="G39" s="112"/>
      <c r="H39" s="112"/>
      <c r="I39" s="112"/>
      <c r="J39" s="112"/>
      <c r="K39" s="112"/>
      <c r="L39" s="112"/>
    </row>
    <row r="40" spans="1:12" x14ac:dyDescent="0.3">
      <c r="A40" s="112" t="s">
        <v>111</v>
      </c>
      <c r="B40" s="115">
        <v>1.2547277700402721</v>
      </c>
      <c r="C40" s="115">
        <v>1.3317713981259403</v>
      </c>
      <c r="D40" s="112"/>
      <c r="E40" s="112"/>
      <c r="F40" s="112"/>
      <c r="G40" s="112"/>
      <c r="H40" s="112"/>
      <c r="I40" s="112"/>
      <c r="J40" s="112"/>
      <c r="K40" s="112"/>
      <c r="L40" s="112"/>
    </row>
    <row r="41" spans="1:12" x14ac:dyDescent="0.3">
      <c r="A41" s="112" t="s">
        <v>25</v>
      </c>
      <c r="B41" s="115">
        <v>1.7096281912434583</v>
      </c>
      <c r="C41" s="115">
        <v>1.509462633192558</v>
      </c>
      <c r="D41" s="112"/>
      <c r="E41" s="112"/>
      <c r="F41" s="112"/>
      <c r="G41" s="112"/>
      <c r="H41" s="112"/>
      <c r="I41" s="112"/>
      <c r="J41" s="112"/>
      <c r="K41" s="112"/>
      <c r="L41" s="112"/>
    </row>
    <row r="42" spans="1:12" x14ac:dyDescent="0.3">
      <c r="A42" s="112"/>
      <c r="B42" s="112"/>
      <c r="C42" s="112"/>
      <c r="D42" s="112"/>
      <c r="E42" s="112"/>
      <c r="F42" s="112"/>
      <c r="G42" s="112"/>
      <c r="H42" s="112"/>
      <c r="I42" s="112"/>
      <c r="J42" s="112"/>
      <c r="K42" s="112"/>
      <c r="L42" s="112"/>
    </row>
    <row r="43" spans="1:12" x14ac:dyDescent="0.3">
      <c r="A43" s="112"/>
      <c r="B43" s="112"/>
      <c r="C43" s="112"/>
      <c r="D43" s="112"/>
      <c r="E43" s="112"/>
      <c r="F43" s="112"/>
      <c r="G43" s="112"/>
      <c r="H43" s="112"/>
      <c r="I43" s="112"/>
      <c r="J43" s="112"/>
      <c r="K43" s="112"/>
      <c r="L43" s="112"/>
    </row>
    <row r="44" spans="1:12" x14ac:dyDescent="0.3">
      <c r="A44" s="53" t="s">
        <v>157</v>
      </c>
      <c r="B44" s="112"/>
      <c r="C44" s="112"/>
      <c r="D44" s="112"/>
      <c r="E44" s="112"/>
      <c r="F44" s="112"/>
      <c r="G44" s="112"/>
      <c r="H44" s="112"/>
      <c r="I44" s="112"/>
      <c r="J44" s="112"/>
      <c r="K44" s="112"/>
      <c r="L44" s="112"/>
    </row>
  </sheetData>
  <hyperlinks>
    <hyperlink ref="F5" r:id="rId1" xr:uid="{BD69BAE2-28FD-4CEB-BCCA-C1983D2C8EBA}"/>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3EDE-5783-4F22-B997-1F57727B34AB}">
  <dimension ref="A1:I16"/>
  <sheetViews>
    <sheetView workbookViewId="0">
      <pane xSplit="1" ySplit="1" topLeftCell="B2" activePane="bottomRight" state="frozen"/>
      <selection activeCell="B15" sqref="B15"/>
      <selection pane="topRight" activeCell="B15" sqref="B15"/>
      <selection pane="bottomLeft" activeCell="B15" sqref="B15"/>
      <selection pane="bottomRight" activeCell="N4" sqref="N4"/>
    </sheetView>
  </sheetViews>
  <sheetFormatPr baseColWidth="10" defaultColWidth="11.5546875" defaultRowHeight="14.4" x14ac:dyDescent="0.3"/>
  <cols>
    <col min="2" max="2" width="23.109375" customWidth="1"/>
    <col min="3" max="3" width="16.88671875" customWidth="1"/>
    <col min="8" max="8" width="9.88671875" customWidth="1"/>
    <col min="9" max="9" width="5.109375" customWidth="1"/>
  </cols>
  <sheetData>
    <row r="1" spans="1:9" s="1" customFormat="1" x14ac:dyDescent="0.3">
      <c r="A1" s="1" t="s">
        <v>177</v>
      </c>
      <c r="B1" s="1" t="s">
        <v>176</v>
      </c>
    </row>
    <row r="2" spans="1:9" x14ac:dyDescent="0.3">
      <c r="E2" s="128"/>
      <c r="F2" s="81"/>
      <c r="G2" s="132"/>
      <c r="H2" s="131"/>
      <c r="I2" s="130"/>
    </row>
    <row r="3" spans="1:9" x14ac:dyDescent="0.3">
      <c r="A3" s="215"/>
      <c r="B3" s="215"/>
      <c r="C3" s="215"/>
      <c r="D3" s="215"/>
      <c r="E3" s="215"/>
      <c r="F3" s="215"/>
      <c r="G3" s="215"/>
      <c r="H3" s="215"/>
    </row>
    <row r="4" spans="1:9" s="129" customFormat="1" ht="72.599999999999994" thickBot="1" x14ac:dyDescent="0.35">
      <c r="A4" s="223"/>
      <c r="B4" s="30" t="s">
        <v>175</v>
      </c>
      <c r="C4" s="30" t="s">
        <v>174</v>
      </c>
      <c r="D4" s="30" t="s">
        <v>173</v>
      </c>
      <c r="E4" s="30" t="s">
        <v>172</v>
      </c>
      <c r="F4" s="30" t="s">
        <v>171</v>
      </c>
      <c r="G4" s="30" t="s">
        <v>170</v>
      </c>
      <c r="H4" s="223"/>
    </row>
    <row r="5" spans="1:9" x14ac:dyDescent="0.3">
      <c r="A5" s="224" t="s">
        <v>16</v>
      </c>
      <c r="B5" s="225">
        <v>42.871278928348801</v>
      </c>
      <c r="C5" s="225" t="s">
        <v>169</v>
      </c>
      <c r="D5" s="225">
        <v>1.0758359742461956</v>
      </c>
      <c r="E5" s="225">
        <v>6.763643021233376</v>
      </c>
      <c r="F5" s="225">
        <v>19.158424257747285</v>
      </c>
      <c r="G5" s="225">
        <v>16.2395435107649</v>
      </c>
      <c r="H5" s="226">
        <f>SUBTOTAL(9,B11:G11)</f>
        <v>100</v>
      </c>
    </row>
    <row r="6" spans="1:9" x14ac:dyDescent="0.3">
      <c r="A6" s="224" t="s">
        <v>18</v>
      </c>
      <c r="B6" s="225">
        <v>33.379404456205542</v>
      </c>
      <c r="C6" s="225">
        <v>25.841105338134078</v>
      </c>
      <c r="D6" s="225">
        <v>1.4255155340208658</v>
      </c>
      <c r="E6" s="225">
        <v>3.2162038808543603</v>
      </c>
      <c r="F6" s="225">
        <v>5.8519853764908198</v>
      </c>
      <c r="G6" s="225">
        <v>30.285785414294349</v>
      </c>
      <c r="H6" s="226">
        <f t="shared" ref="H6:H11" si="0">SUBTOTAL(9,B5:G5)</f>
        <v>86.10872569234057</v>
      </c>
    </row>
    <row r="7" spans="1:9" x14ac:dyDescent="0.3">
      <c r="A7" s="215" t="s">
        <v>168</v>
      </c>
      <c r="B7" s="227">
        <v>44.37729333045543</v>
      </c>
      <c r="C7" s="227">
        <v>24.4</v>
      </c>
      <c r="D7" s="227">
        <v>0</v>
      </c>
      <c r="E7" s="227">
        <v>11.2</v>
      </c>
      <c r="F7" s="227">
        <v>2.1</v>
      </c>
      <c r="G7" s="227">
        <v>17.899999999999999</v>
      </c>
      <c r="H7" s="226">
        <f t="shared" si="0"/>
        <v>100.00000000000001</v>
      </c>
    </row>
    <row r="8" spans="1:9" x14ac:dyDescent="0.3">
      <c r="A8" s="224" t="s">
        <v>32</v>
      </c>
      <c r="B8" s="225">
        <v>55.907174791022207</v>
      </c>
      <c r="C8" s="225">
        <v>17.108314340102222</v>
      </c>
      <c r="D8" s="225">
        <v>2.1587566894316721</v>
      </c>
      <c r="E8" s="225">
        <v>2.2587650645172701</v>
      </c>
      <c r="F8" s="225">
        <v>9.485015837271936</v>
      </c>
      <c r="G8" s="225">
        <v>13.081973277654688</v>
      </c>
      <c r="H8" s="226">
        <f t="shared" si="0"/>
        <v>99.97729333045541</v>
      </c>
    </row>
    <row r="9" spans="1:9" x14ac:dyDescent="0.3">
      <c r="A9" s="224" t="s">
        <v>34</v>
      </c>
      <c r="B9" s="225">
        <v>37.454985116461636</v>
      </c>
      <c r="C9" s="225">
        <v>13.69354774662385</v>
      </c>
      <c r="D9" s="225">
        <v>2.5418812827650177</v>
      </c>
      <c r="E9" s="225">
        <v>7.8729948357375052</v>
      </c>
      <c r="F9" s="225">
        <v>20.146261868086807</v>
      </c>
      <c r="G9" s="225">
        <v>18.290329150325192</v>
      </c>
      <c r="H9" s="226">
        <f t="shared" si="0"/>
        <v>99.999999999999986</v>
      </c>
    </row>
    <row r="10" spans="1:9" x14ac:dyDescent="0.3">
      <c r="A10" s="224" t="s">
        <v>45</v>
      </c>
      <c r="B10" s="225">
        <v>50.750370129998281</v>
      </c>
      <c r="C10" s="225">
        <v>24.736941803985783</v>
      </c>
      <c r="D10" s="225">
        <v>0.80893275949251442</v>
      </c>
      <c r="E10" s="225">
        <v>3.3156995636539262</v>
      </c>
      <c r="F10" s="225">
        <v>6.7679545513199963</v>
      </c>
      <c r="G10" s="225">
        <v>13.620101198734371</v>
      </c>
      <c r="H10" s="226">
        <f t="shared" si="0"/>
        <v>100.00000000000001</v>
      </c>
    </row>
    <row r="11" spans="1:9" x14ac:dyDescent="0.3">
      <c r="A11" s="224" t="s">
        <v>53</v>
      </c>
      <c r="B11" s="225">
        <v>55.362063912525713</v>
      </c>
      <c r="C11" s="225">
        <v>13.073891088033996</v>
      </c>
      <c r="D11" s="225">
        <v>0.63137371597520631</v>
      </c>
      <c r="E11" s="225">
        <v>3.1750098863088541</v>
      </c>
      <c r="F11" s="225">
        <v>7.2804297211414015</v>
      </c>
      <c r="G11" s="225">
        <v>20.477231676014828</v>
      </c>
      <c r="H11" s="226">
        <f t="shared" si="0"/>
        <v>100.00000000718488</v>
      </c>
    </row>
    <row r="13" spans="1:9" x14ac:dyDescent="0.3">
      <c r="E13" s="126"/>
    </row>
    <row r="14" spans="1:9" x14ac:dyDescent="0.3">
      <c r="A14" s="125" t="s">
        <v>167</v>
      </c>
      <c r="E14" s="124"/>
    </row>
    <row r="16" spans="1:9" x14ac:dyDescent="0.3">
      <c r="B16" t="s">
        <v>9</v>
      </c>
      <c r="C16" s="10" t="s">
        <v>166</v>
      </c>
    </row>
  </sheetData>
  <hyperlinks>
    <hyperlink ref="C16" r:id="rId1" xr:uid="{1D00AF4B-6DCF-4591-B567-08B56E30A107}"/>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F0868-62B3-49CB-83E2-DE34EFA3E153}">
  <dimension ref="A1:G45"/>
  <sheetViews>
    <sheetView workbookViewId="0">
      <pane xSplit="1" ySplit="4" topLeftCell="B5" activePane="bottomRight" state="frozen"/>
      <selection activeCell="B15" sqref="B15"/>
      <selection pane="topRight" activeCell="B15" sqref="B15"/>
      <selection pane="bottomLeft" activeCell="B15" sqref="B15"/>
      <selection pane="bottomRight" activeCell="A28" activeCellId="4" sqref="A7:D7 A10:D10 A21:D21 A24:D25 A28:D28"/>
    </sheetView>
  </sheetViews>
  <sheetFormatPr baseColWidth="10" defaultColWidth="11.5546875" defaultRowHeight="14.4" x14ac:dyDescent="0.3"/>
  <cols>
    <col min="6" max="6" width="14.5546875" customWidth="1"/>
  </cols>
  <sheetData>
    <row r="1" spans="1:7" s="1" customFormat="1" x14ac:dyDescent="0.3">
      <c r="A1" s="1" t="s">
        <v>178</v>
      </c>
      <c r="B1" s="73" t="s">
        <v>179</v>
      </c>
    </row>
    <row r="5" spans="1:7" ht="15" thickBot="1" x14ac:dyDescent="0.35">
      <c r="A5" s="85" t="s">
        <v>3</v>
      </c>
      <c r="B5" s="133">
        <v>2001</v>
      </c>
      <c r="C5" s="133">
        <v>2011</v>
      </c>
      <c r="D5" s="133">
        <v>2021</v>
      </c>
      <c r="F5" t="s">
        <v>9</v>
      </c>
      <c r="G5" s="10" t="s">
        <v>180</v>
      </c>
    </row>
    <row r="6" spans="1:7" x14ac:dyDescent="0.3">
      <c r="A6" s="42" t="s">
        <v>21</v>
      </c>
      <c r="B6" s="45">
        <v>0</v>
      </c>
      <c r="C6" s="96">
        <v>0</v>
      </c>
      <c r="D6" s="45">
        <v>0</v>
      </c>
    </row>
    <row r="7" spans="1:7" x14ac:dyDescent="0.3">
      <c r="A7" s="187" t="s">
        <v>53</v>
      </c>
      <c r="B7" s="205">
        <v>1.2351173680926595E-2</v>
      </c>
      <c r="C7" s="185">
        <v>4.0771898524922133E-3</v>
      </c>
      <c r="D7" s="205">
        <v>0.16824778023560302</v>
      </c>
    </row>
    <row r="8" spans="1:7" x14ac:dyDescent="0.3">
      <c r="A8" s="42" t="s">
        <v>31</v>
      </c>
      <c r="B8" s="45">
        <v>2.4691099468531336E-2</v>
      </c>
      <c r="C8" s="96">
        <v>0</v>
      </c>
      <c r="D8" s="45">
        <v>0.21052926507754416</v>
      </c>
    </row>
    <row r="9" spans="1:7" x14ac:dyDescent="0.3">
      <c r="A9" s="42" t="s">
        <v>36</v>
      </c>
      <c r="B9" s="45">
        <v>2.0699408588326049</v>
      </c>
      <c r="C9" s="96">
        <v>0.22700747713893626</v>
      </c>
      <c r="D9" s="45">
        <v>0.23903574367460331</v>
      </c>
    </row>
    <row r="10" spans="1:7" x14ac:dyDescent="0.3">
      <c r="A10" s="187" t="s">
        <v>16</v>
      </c>
      <c r="B10" s="205">
        <v>0.48485804105525615</v>
      </c>
      <c r="C10" s="185">
        <v>0.31117366942246816</v>
      </c>
      <c r="D10" s="205">
        <v>0.35184807113412364</v>
      </c>
    </row>
    <row r="11" spans="1:7" x14ac:dyDescent="0.3">
      <c r="A11" s="42" t="s">
        <v>24</v>
      </c>
      <c r="B11" s="45">
        <v>4.0257326831115954</v>
      </c>
      <c r="C11" s="96">
        <v>0.72805466413430275</v>
      </c>
      <c r="D11" s="45">
        <v>0.50937642395306137</v>
      </c>
    </row>
    <row r="12" spans="1:7" x14ac:dyDescent="0.3">
      <c r="A12" s="42" t="s">
        <v>44</v>
      </c>
      <c r="B12" s="45" t="s">
        <v>104</v>
      </c>
      <c r="C12" s="96">
        <v>0.44706627258780735</v>
      </c>
      <c r="D12" s="45">
        <v>0.57376752438315248</v>
      </c>
    </row>
    <row r="13" spans="1:7" x14ac:dyDescent="0.3">
      <c r="A13" s="42" t="s">
        <v>12</v>
      </c>
      <c r="B13" s="45">
        <v>0.23122005376872845</v>
      </c>
      <c r="C13" s="96">
        <v>0.17593867564308596</v>
      </c>
      <c r="D13" s="45">
        <v>0.82303791400234316</v>
      </c>
    </row>
    <row r="14" spans="1:7" x14ac:dyDescent="0.3">
      <c r="A14" s="42" t="s">
        <v>48</v>
      </c>
      <c r="B14" s="45">
        <v>4.0823679972160587</v>
      </c>
      <c r="C14" s="96">
        <v>1.698146318784153</v>
      </c>
      <c r="D14" s="45">
        <v>0.83395043681745529</v>
      </c>
    </row>
    <row r="15" spans="1:7" x14ac:dyDescent="0.3">
      <c r="A15" s="42" t="s">
        <v>15</v>
      </c>
      <c r="B15" s="50">
        <v>2.1566926587396575</v>
      </c>
      <c r="C15" s="96">
        <v>6.8592389408356382</v>
      </c>
      <c r="D15" s="47">
        <v>0.91983102061431943</v>
      </c>
    </row>
    <row r="16" spans="1:7" x14ac:dyDescent="0.3">
      <c r="A16" s="42" t="s">
        <v>42</v>
      </c>
      <c r="B16" s="45">
        <v>37.321337558446167</v>
      </c>
      <c r="C16" s="96">
        <v>1.6730765269170143</v>
      </c>
      <c r="D16" s="45">
        <v>0.9550183421638776</v>
      </c>
    </row>
    <row r="17" spans="1:4" x14ac:dyDescent="0.3">
      <c r="A17" s="42" t="s">
        <v>41</v>
      </c>
      <c r="B17" s="45">
        <v>0.23267098338996198</v>
      </c>
      <c r="C17" s="96">
        <v>0.52643512606649245</v>
      </c>
      <c r="D17" s="45">
        <v>1.1145966717974953</v>
      </c>
    </row>
    <row r="18" spans="1:4" x14ac:dyDescent="0.3">
      <c r="A18" s="42" t="s">
        <v>51</v>
      </c>
      <c r="B18" s="45" t="s">
        <v>104</v>
      </c>
      <c r="C18" s="96">
        <v>5.9341227771211161E-2</v>
      </c>
      <c r="D18" s="45">
        <v>1.1659624256809751</v>
      </c>
    </row>
    <row r="19" spans="1:4" x14ac:dyDescent="0.3">
      <c r="A19" s="42" t="s">
        <v>20</v>
      </c>
      <c r="B19" s="45">
        <v>0.82853025936599434</v>
      </c>
      <c r="C19" s="96">
        <v>0.87739587670197849</v>
      </c>
      <c r="D19" s="45">
        <v>1.3900153973166633</v>
      </c>
    </row>
    <row r="20" spans="1:4" x14ac:dyDescent="0.3">
      <c r="A20" s="42" t="s">
        <v>25</v>
      </c>
      <c r="B20" s="45">
        <v>4.2954442712033289</v>
      </c>
      <c r="C20" s="96">
        <v>2.6418409961921059</v>
      </c>
      <c r="D20" s="45">
        <v>1.3926920647141801</v>
      </c>
    </row>
    <row r="21" spans="1:4" x14ac:dyDescent="0.3">
      <c r="A21" s="187" t="s">
        <v>32</v>
      </c>
      <c r="B21" s="205">
        <v>1.7494112784895444</v>
      </c>
      <c r="C21" s="185">
        <v>1.4736109609174406</v>
      </c>
      <c r="D21" s="205">
        <v>1.5758151568600598</v>
      </c>
    </row>
    <row r="22" spans="1:4" x14ac:dyDescent="0.3">
      <c r="A22" s="42" t="s">
        <v>28</v>
      </c>
      <c r="B22" s="45"/>
      <c r="C22" s="96">
        <v>0.4785123411123815</v>
      </c>
      <c r="D22" s="45">
        <v>1.6111721874084495</v>
      </c>
    </row>
    <row r="23" spans="1:4" x14ac:dyDescent="0.3">
      <c r="A23" s="42" t="s">
        <v>40</v>
      </c>
      <c r="B23" s="47">
        <v>9.2420676993095601</v>
      </c>
      <c r="C23" s="96">
        <v>1.933880926334526</v>
      </c>
      <c r="D23" s="45">
        <v>1.9258153334066199</v>
      </c>
    </row>
    <row r="24" spans="1:4" x14ac:dyDescent="0.3">
      <c r="A24" s="187" t="s">
        <v>18</v>
      </c>
      <c r="B24" s="205">
        <v>1.5527468091053072</v>
      </c>
      <c r="C24" s="185">
        <v>2.5464557419668745</v>
      </c>
      <c r="D24" s="205">
        <v>2.149445270976805</v>
      </c>
    </row>
    <row r="25" spans="1:4" x14ac:dyDescent="0.3">
      <c r="A25" s="187" t="s">
        <v>45</v>
      </c>
      <c r="B25" s="205">
        <v>14.631342425667555</v>
      </c>
      <c r="C25" s="185">
        <v>7.7998274374460745</v>
      </c>
      <c r="D25" s="205">
        <v>2.1976040617112669</v>
      </c>
    </row>
    <row r="26" spans="1:4" x14ac:dyDescent="0.3">
      <c r="A26" s="42" t="s">
        <v>29</v>
      </c>
      <c r="B26" s="45"/>
      <c r="C26" s="96">
        <v>4.5952969512581612E-2</v>
      </c>
      <c r="D26" s="45">
        <v>2.2146955867363505</v>
      </c>
    </row>
    <row r="27" spans="1:4" x14ac:dyDescent="0.3">
      <c r="A27" s="42" t="s">
        <v>17</v>
      </c>
      <c r="B27" s="45"/>
      <c r="C27" s="96">
        <v>0.28512882422085967</v>
      </c>
      <c r="D27" s="45">
        <v>2.2323317963463687</v>
      </c>
    </row>
    <row r="28" spans="1:4" x14ac:dyDescent="0.3">
      <c r="A28" s="182" t="s">
        <v>34</v>
      </c>
      <c r="B28" s="206">
        <v>7.4649327048668308</v>
      </c>
      <c r="C28" s="185">
        <v>4.3388678002607772</v>
      </c>
      <c r="D28" s="206">
        <v>3.0969453047715492</v>
      </c>
    </row>
    <row r="29" spans="1:4" x14ac:dyDescent="0.3">
      <c r="A29" s="42" t="s">
        <v>37</v>
      </c>
      <c r="B29" s="45">
        <v>1.3956705991627587</v>
      </c>
      <c r="C29" s="96">
        <v>1.9942284650605504</v>
      </c>
      <c r="D29" s="45">
        <v>3.5019562944584615</v>
      </c>
    </row>
    <row r="30" spans="1:4" x14ac:dyDescent="0.3">
      <c r="A30" s="42" t="s">
        <v>50</v>
      </c>
      <c r="B30" s="45">
        <v>7.3724359905514598</v>
      </c>
      <c r="C30" s="96">
        <v>3.947771090396579</v>
      </c>
      <c r="D30" s="45">
        <v>4.3394753925209448</v>
      </c>
    </row>
    <row r="31" spans="1:4" x14ac:dyDescent="0.3">
      <c r="A31" s="42" t="s">
        <v>35</v>
      </c>
      <c r="B31" s="45"/>
      <c r="C31" s="96">
        <v>7.1543184037951724</v>
      </c>
      <c r="D31" s="45">
        <v>4.9963989036291432</v>
      </c>
    </row>
    <row r="32" spans="1:4" x14ac:dyDescent="0.3">
      <c r="A32" s="42" t="s">
        <v>8</v>
      </c>
      <c r="B32" s="45">
        <v>6.575126100598867</v>
      </c>
      <c r="C32" s="96">
        <v>6.7943943320509392</v>
      </c>
      <c r="D32" s="45">
        <v>6.4173138261350138</v>
      </c>
    </row>
    <row r="33" spans="1:4" x14ac:dyDescent="0.3">
      <c r="A33" s="42" t="s">
        <v>47</v>
      </c>
      <c r="B33" s="45">
        <v>12.871976023353168</v>
      </c>
      <c r="C33" s="96">
        <v>5.797921503272609</v>
      </c>
      <c r="D33" s="45">
        <v>7.9692721109263855</v>
      </c>
    </row>
    <row r="34" spans="1:4" x14ac:dyDescent="0.3">
      <c r="A34" s="42" t="s">
        <v>43</v>
      </c>
      <c r="B34" s="45">
        <v>30.554836416416126</v>
      </c>
      <c r="C34" s="96">
        <v>14.475937472556424</v>
      </c>
      <c r="D34" s="47">
        <v>8.4465784936620167</v>
      </c>
    </row>
    <row r="35" spans="1:4" x14ac:dyDescent="0.3">
      <c r="A35" s="42" t="s">
        <v>19</v>
      </c>
      <c r="B35" s="45">
        <v>22.80943536604433</v>
      </c>
      <c r="C35" s="96">
        <v>6.7980757104011413</v>
      </c>
      <c r="D35" s="45">
        <v>10.66136536899676</v>
      </c>
    </row>
    <row r="36" spans="1:4" x14ac:dyDescent="0.3">
      <c r="A36" s="42" t="s">
        <v>27</v>
      </c>
      <c r="B36" s="45">
        <v>15.82345257176552</v>
      </c>
      <c r="C36" s="96">
        <v>13.801924684076953</v>
      </c>
      <c r="D36" s="47">
        <v>16.623654020002228</v>
      </c>
    </row>
    <row r="37" spans="1:4" x14ac:dyDescent="0.3">
      <c r="A37" s="42" t="s">
        <v>49</v>
      </c>
      <c r="B37" s="45" t="s">
        <v>104</v>
      </c>
      <c r="C37" s="96">
        <v>17.995878360221962</v>
      </c>
      <c r="D37" s="45">
        <v>28.392088930814939</v>
      </c>
    </row>
    <row r="38" spans="1:4" x14ac:dyDescent="0.3">
      <c r="A38" s="42" t="s">
        <v>52</v>
      </c>
      <c r="B38" s="45">
        <v>42.317094909470576</v>
      </c>
      <c r="C38" s="96">
        <v>45.002910412220203</v>
      </c>
      <c r="D38" s="45">
        <v>47.11826528146895</v>
      </c>
    </row>
    <row r="39" spans="1:4" x14ac:dyDescent="0.3">
      <c r="A39" s="42" t="s">
        <v>7</v>
      </c>
      <c r="B39" s="45">
        <v>1.002749474365195</v>
      </c>
      <c r="C39" s="96">
        <v>1.5851919902021006</v>
      </c>
      <c r="D39" s="45"/>
    </row>
    <row r="40" spans="1:4" x14ac:dyDescent="0.3">
      <c r="A40" s="42" t="s">
        <v>38</v>
      </c>
      <c r="B40" s="45">
        <v>43.539466353251214</v>
      </c>
      <c r="C40" s="96"/>
      <c r="D40" s="45"/>
    </row>
    <row r="41" spans="1:4" x14ac:dyDescent="0.3">
      <c r="A41" t="s">
        <v>97</v>
      </c>
      <c r="B41" s="77">
        <v>23.275027745155292</v>
      </c>
      <c r="C41" s="96">
        <v>19.61346212188068</v>
      </c>
      <c r="D41" s="77">
        <v>19.088994362447814</v>
      </c>
    </row>
    <row r="42" spans="1:4" x14ac:dyDescent="0.3">
      <c r="A42" t="s">
        <v>81</v>
      </c>
      <c r="B42" s="134">
        <v>11.933881404255812</v>
      </c>
      <c r="C42" s="96">
        <v>3.3465579416712758</v>
      </c>
      <c r="D42" s="134">
        <v>3.7750825256523441</v>
      </c>
    </row>
    <row r="43" spans="1:4" x14ac:dyDescent="0.3">
      <c r="B43" s="96"/>
      <c r="C43" s="96"/>
      <c r="D43" s="96"/>
    </row>
    <row r="44" spans="1:4" x14ac:dyDescent="0.3">
      <c r="B44" s="96"/>
      <c r="C44" s="96"/>
      <c r="D44" s="96"/>
    </row>
    <row r="45" spans="1:4" x14ac:dyDescent="0.3">
      <c r="A45" s="125" t="s">
        <v>167</v>
      </c>
    </row>
  </sheetData>
  <hyperlinks>
    <hyperlink ref="G5" r:id="rId1" xr:uid="{920DF591-61B9-4BAA-B558-3E6A13ABB23F}"/>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E590-3193-4D68-94CD-658DEF147CDB}">
  <dimension ref="A1:L29"/>
  <sheetViews>
    <sheetView workbookViewId="0">
      <selection activeCell="A4" sqref="A4:J27"/>
    </sheetView>
  </sheetViews>
  <sheetFormatPr baseColWidth="10" defaultRowHeight="14.4" x14ac:dyDescent="0.3"/>
  <cols>
    <col min="1" max="1" width="15" customWidth="1"/>
    <col min="6" max="6" width="11.44140625" customWidth="1"/>
    <col min="7" max="7" width="14.44140625" customWidth="1"/>
  </cols>
  <sheetData>
    <row r="1" spans="1:12" s="1" customFormat="1" x14ac:dyDescent="0.3">
      <c r="A1" s="135" t="s">
        <v>181</v>
      </c>
      <c r="B1" s="2" t="s">
        <v>182</v>
      </c>
      <c r="C1" s="136"/>
      <c r="D1" s="2"/>
      <c r="E1" s="136"/>
      <c r="F1" s="2"/>
      <c r="G1" s="2"/>
      <c r="H1" s="2"/>
      <c r="I1" s="2"/>
      <c r="J1" s="2"/>
      <c r="K1" s="2"/>
    </row>
    <row r="2" spans="1:12" x14ac:dyDescent="0.3">
      <c r="A2" s="137"/>
      <c r="B2" s="138"/>
      <c r="C2" s="139"/>
      <c r="D2" s="138"/>
      <c r="E2" s="139"/>
      <c r="F2" s="138"/>
      <c r="G2" s="138"/>
      <c r="H2" s="138"/>
      <c r="I2" s="138"/>
      <c r="J2" s="138"/>
      <c r="K2" s="9"/>
    </row>
    <row r="3" spans="1:12" ht="57.6" x14ac:dyDescent="0.3">
      <c r="A3" s="1" t="s">
        <v>183</v>
      </c>
      <c r="B3" s="1" t="s">
        <v>2</v>
      </c>
      <c r="C3" s="5" t="s">
        <v>184</v>
      </c>
      <c r="D3" s="5" t="s">
        <v>185</v>
      </c>
      <c r="E3" s="5" t="s">
        <v>186</v>
      </c>
      <c r="F3" s="5" t="s">
        <v>187</v>
      </c>
      <c r="G3" s="5" t="s">
        <v>188</v>
      </c>
      <c r="H3" s="5" t="s">
        <v>189</v>
      </c>
      <c r="I3" s="5" t="s">
        <v>190</v>
      </c>
      <c r="J3" s="5" t="s">
        <v>191</v>
      </c>
    </row>
    <row r="4" spans="1:12" x14ac:dyDescent="0.3">
      <c r="A4" s="191" t="s">
        <v>53</v>
      </c>
      <c r="B4" s="228" t="s">
        <v>192</v>
      </c>
      <c r="C4" s="229">
        <v>11</v>
      </c>
      <c r="D4" s="229">
        <v>1</v>
      </c>
      <c r="E4" s="229">
        <v>9</v>
      </c>
      <c r="F4" s="229">
        <v>3</v>
      </c>
      <c r="G4" s="229"/>
      <c r="H4" s="229">
        <v>6</v>
      </c>
      <c r="I4" s="229">
        <v>3</v>
      </c>
      <c r="J4" s="229"/>
    </row>
    <row r="5" spans="1:12" x14ac:dyDescent="0.3">
      <c r="A5" s="191" t="s">
        <v>53</v>
      </c>
      <c r="B5" s="228" t="s">
        <v>193</v>
      </c>
      <c r="C5" s="229">
        <v>17</v>
      </c>
      <c r="D5" s="229">
        <v>1</v>
      </c>
      <c r="E5" s="229">
        <v>19</v>
      </c>
      <c r="F5" s="229">
        <v>4</v>
      </c>
      <c r="G5" s="229">
        <v>4</v>
      </c>
      <c r="H5" s="229">
        <v>6</v>
      </c>
      <c r="I5" s="229">
        <v>6</v>
      </c>
      <c r="J5" s="229"/>
      <c r="L5" t="s">
        <v>9</v>
      </c>
    </row>
    <row r="6" spans="1:12" x14ac:dyDescent="0.3">
      <c r="A6" s="191" t="s">
        <v>53</v>
      </c>
      <c r="B6" s="228" t="s">
        <v>79</v>
      </c>
      <c r="C6" s="229">
        <v>70</v>
      </c>
      <c r="D6" s="229">
        <v>2</v>
      </c>
      <c r="E6" s="229">
        <v>31</v>
      </c>
      <c r="F6" s="229">
        <v>2</v>
      </c>
      <c r="G6" s="229">
        <v>5</v>
      </c>
      <c r="H6" s="229">
        <v>29</v>
      </c>
      <c r="I6" s="229">
        <v>10</v>
      </c>
      <c r="J6" s="229"/>
      <c r="L6" s="10" t="s">
        <v>194</v>
      </c>
    </row>
    <row r="7" spans="1:12" x14ac:dyDescent="0.3">
      <c r="A7" s="191" t="s">
        <v>53</v>
      </c>
      <c r="B7" s="228">
        <v>2020</v>
      </c>
      <c r="C7" s="229">
        <v>78.537000000000006</v>
      </c>
      <c r="D7" s="229">
        <v>1.6890000000000001</v>
      </c>
      <c r="E7" s="229">
        <v>22.007999999999999</v>
      </c>
      <c r="F7" s="229">
        <v>1.6040000000000001</v>
      </c>
      <c r="G7" s="229">
        <v>8.8780000000000001</v>
      </c>
      <c r="H7" s="229">
        <v>33.11</v>
      </c>
      <c r="I7" s="229">
        <v>12.933</v>
      </c>
      <c r="J7" s="229">
        <v>0</v>
      </c>
    </row>
    <row r="8" spans="1:12" x14ac:dyDescent="0.3">
      <c r="A8" s="191" t="s">
        <v>16</v>
      </c>
      <c r="B8" s="228" t="s">
        <v>192</v>
      </c>
      <c r="C8" s="229">
        <v>11</v>
      </c>
      <c r="D8" s="229">
        <v>7</v>
      </c>
      <c r="E8" s="229">
        <v>23</v>
      </c>
      <c r="F8" s="229">
        <v>3</v>
      </c>
      <c r="G8" s="229" t="s">
        <v>14</v>
      </c>
      <c r="H8" s="229">
        <v>6</v>
      </c>
      <c r="I8" s="229">
        <v>7</v>
      </c>
      <c r="J8" s="229"/>
    </row>
    <row r="9" spans="1:12" x14ac:dyDescent="0.3">
      <c r="A9" s="191" t="s">
        <v>16</v>
      </c>
      <c r="B9" s="228" t="s">
        <v>193</v>
      </c>
      <c r="C9" s="229">
        <v>10</v>
      </c>
      <c r="D9" s="229">
        <v>3</v>
      </c>
      <c r="E9" s="229">
        <v>35</v>
      </c>
      <c r="F9" s="229">
        <v>3</v>
      </c>
      <c r="G9" s="229">
        <v>22</v>
      </c>
      <c r="H9" s="229">
        <v>6</v>
      </c>
      <c r="I9" s="229">
        <v>8</v>
      </c>
      <c r="J9" s="229"/>
    </row>
    <row r="10" spans="1:12" x14ac:dyDescent="0.3">
      <c r="A10" s="191" t="s">
        <v>16</v>
      </c>
      <c r="B10" s="228" t="s">
        <v>79</v>
      </c>
      <c r="C10" s="229">
        <v>28</v>
      </c>
      <c r="D10" s="229">
        <v>3</v>
      </c>
      <c r="E10" s="229">
        <v>64</v>
      </c>
      <c r="F10" s="229">
        <v>3</v>
      </c>
      <c r="G10" s="229">
        <v>20</v>
      </c>
      <c r="H10" s="229">
        <v>20</v>
      </c>
      <c r="I10" s="229">
        <v>5</v>
      </c>
      <c r="J10" s="229">
        <v>1</v>
      </c>
    </row>
    <row r="11" spans="1:12" x14ac:dyDescent="0.3">
      <c r="A11" s="191" t="s">
        <v>16</v>
      </c>
      <c r="B11" s="228">
        <v>2020</v>
      </c>
      <c r="C11" s="229">
        <v>35.317999999999998</v>
      </c>
      <c r="D11" s="229">
        <v>7.5229999999999997</v>
      </c>
      <c r="E11" s="229">
        <v>44.978999999999999</v>
      </c>
      <c r="F11" s="229">
        <v>0</v>
      </c>
      <c r="G11" s="229">
        <v>5.57</v>
      </c>
      <c r="H11" s="229">
        <v>17.713999999999999</v>
      </c>
      <c r="I11" s="229">
        <v>6.0999999999999999E-2</v>
      </c>
      <c r="J11" s="229">
        <v>34.42</v>
      </c>
    </row>
    <row r="12" spans="1:12" x14ac:dyDescent="0.3">
      <c r="A12" s="191" t="s">
        <v>18</v>
      </c>
      <c r="B12" s="228" t="s">
        <v>192</v>
      </c>
      <c r="C12" s="229">
        <v>32</v>
      </c>
      <c r="D12" s="229">
        <v>6</v>
      </c>
      <c r="E12" s="229">
        <v>8</v>
      </c>
      <c r="F12" s="229">
        <v>11</v>
      </c>
      <c r="G12" s="229" t="s">
        <v>14</v>
      </c>
      <c r="H12" s="229">
        <v>19</v>
      </c>
      <c r="I12" s="229">
        <v>7</v>
      </c>
      <c r="J12" s="229"/>
    </row>
    <row r="13" spans="1:12" x14ac:dyDescent="0.3">
      <c r="A13" s="191" t="s">
        <v>18</v>
      </c>
      <c r="B13" s="228" t="s">
        <v>193</v>
      </c>
      <c r="C13" s="229">
        <v>51</v>
      </c>
      <c r="D13" s="229">
        <v>7</v>
      </c>
      <c r="E13" s="229">
        <v>28</v>
      </c>
      <c r="F13" s="229">
        <v>13</v>
      </c>
      <c r="G13" s="229"/>
      <c r="H13" s="229">
        <v>19</v>
      </c>
      <c r="I13" s="229">
        <v>18</v>
      </c>
      <c r="J13" s="229"/>
    </row>
    <row r="14" spans="1:12" x14ac:dyDescent="0.3">
      <c r="A14" s="191" t="s">
        <v>18</v>
      </c>
      <c r="B14" s="228" t="s">
        <v>79</v>
      </c>
      <c r="C14" s="229">
        <v>133</v>
      </c>
      <c r="D14" s="229">
        <v>6</v>
      </c>
      <c r="E14" s="229">
        <v>44</v>
      </c>
      <c r="F14" s="229">
        <v>22</v>
      </c>
      <c r="G14" s="229"/>
      <c r="H14" s="229">
        <v>17</v>
      </c>
      <c r="I14" s="229">
        <v>23</v>
      </c>
      <c r="J14" s="229"/>
    </row>
    <row r="15" spans="1:12" x14ac:dyDescent="0.3">
      <c r="A15" s="191" t="s">
        <v>18</v>
      </c>
      <c r="B15" s="228">
        <v>2020</v>
      </c>
      <c r="C15" s="229">
        <v>77.201999999999998</v>
      </c>
      <c r="D15" s="229">
        <v>1.68</v>
      </c>
      <c r="E15" s="229">
        <v>19.331</v>
      </c>
      <c r="F15" s="229">
        <v>22.65</v>
      </c>
      <c r="G15" s="229">
        <v>0</v>
      </c>
      <c r="H15" s="229">
        <v>15.509</v>
      </c>
      <c r="I15" s="229">
        <v>13</v>
      </c>
      <c r="J15" s="229">
        <v>0</v>
      </c>
    </row>
    <row r="16" spans="1:12" x14ac:dyDescent="0.3">
      <c r="A16" s="191" t="s">
        <v>32</v>
      </c>
      <c r="B16" s="228" t="s">
        <v>192</v>
      </c>
      <c r="C16" s="229">
        <v>78</v>
      </c>
      <c r="D16" s="229">
        <v>19</v>
      </c>
      <c r="E16" s="229">
        <v>42</v>
      </c>
      <c r="F16" s="229">
        <v>42</v>
      </c>
      <c r="G16" s="229" t="s">
        <v>14</v>
      </c>
      <c r="H16" s="229">
        <v>23</v>
      </c>
      <c r="I16" s="229">
        <v>22</v>
      </c>
      <c r="J16" s="229"/>
    </row>
    <row r="17" spans="1:10" x14ac:dyDescent="0.3">
      <c r="A17" s="191" t="s">
        <v>32</v>
      </c>
      <c r="B17" s="228" t="s">
        <v>193</v>
      </c>
      <c r="C17" s="229">
        <v>61</v>
      </c>
      <c r="D17" s="229">
        <v>21</v>
      </c>
      <c r="E17" s="229">
        <v>59</v>
      </c>
      <c r="F17" s="229">
        <v>23</v>
      </c>
      <c r="G17" s="229">
        <v>10</v>
      </c>
      <c r="H17" s="229">
        <v>11</v>
      </c>
      <c r="I17" s="229">
        <v>13</v>
      </c>
      <c r="J17" s="229"/>
    </row>
    <row r="18" spans="1:10" x14ac:dyDescent="0.3">
      <c r="A18" s="191" t="s">
        <v>32</v>
      </c>
      <c r="B18" s="228" t="s">
        <v>79</v>
      </c>
      <c r="C18" s="229">
        <v>76</v>
      </c>
      <c r="D18" s="229">
        <v>16</v>
      </c>
      <c r="E18" s="229">
        <v>98</v>
      </c>
      <c r="F18" s="229">
        <v>10</v>
      </c>
      <c r="G18" s="229">
        <v>5</v>
      </c>
      <c r="H18" s="229">
        <v>17</v>
      </c>
      <c r="I18" s="229">
        <v>11</v>
      </c>
      <c r="J18" s="229">
        <v>2</v>
      </c>
    </row>
    <row r="19" spans="1:10" x14ac:dyDescent="0.3">
      <c r="A19" s="191" t="s">
        <v>32</v>
      </c>
      <c r="B19" s="228">
        <v>2020</v>
      </c>
      <c r="C19" s="229">
        <v>152.43600000000001</v>
      </c>
      <c r="D19" s="229">
        <v>7.49</v>
      </c>
      <c r="E19" s="229">
        <v>45.094000000000001</v>
      </c>
      <c r="F19" s="229">
        <v>7.1139999999999999</v>
      </c>
      <c r="G19" s="229">
        <v>15.125</v>
      </c>
      <c r="H19" s="229">
        <v>23.187999999999999</v>
      </c>
      <c r="I19" s="229">
        <v>12.885999999999999</v>
      </c>
      <c r="J19" s="229">
        <v>38.42</v>
      </c>
    </row>
    <row r="20" spans="1:10" x14ac:dyDescent="0.3">
      <c r="A20" s="191" t="s">
        <v>34</v>
      </c>
      <c r="B20" s="228" t="s">
        <v>192</v>
      </c>
      <c r="C20" s="229">
        <v>11</v>
      </c>
      <c r="D20" s="229">
        <v>33</v>
      </c>
      <c r="E20" s="229">
        <v>10</v>
      </c>
      <c r="F20" s="229">
        <v>12</v>
      </c>
      <c r="G20" s="229" t="s">
        <v>14</v>
      </c>
      <c r="H20" s="229">
        <v>4</v>
      </c>
      <c r="I20" s="229">
        <v>10</v>
      </c>
      <c r="J20" s="229"/>
    </row>
    <row r="21" spans="1:10" x14ac:dyDescent="0.3">
      <c r="A21" s="191" t="s">
        <v>34</v>
      </c>
      <c r="B21" s="228" t="s">
        <v>193</v>
      </c>
      <c r="C21" s="229">
        <v>4</v>
      </c>
      <c r="D21" s="229">
        <v>61</v>
      </c>
      <c r="E21" s="229">
        <v>14</v>
      </c>
      <c r="F21" s="229">
        <v>11</v>
      </c>
      <c r="G21" s="229">
        <v>9</v>
      </c>
      <c r="H21" s="229">
        <v>5</v>
      </c>
      <c r="I21" s="229">
        <v>8</v>
      </c>
      <c r="J21" s="229"/>
    </row>
    <row r="22" spans="1:10" x14ac:dyDescent="0.3">
      <c r="A22" s="191" t="s">
        <v>34</v>
      </c>
      <c r="B22" s="228" t="s">
        <v>79</v>
      </c>
      <c r="C22" s="229">
        <v>94</v>
      </c>
      <c r="D22" s="229">
        <v>157</v>
      </c>
      <c r="E22" s="229">
        <v>88</v>
      </c>
      <c r="F22" s="229">
        <v>10</v>
      </c>
      <c r="G22" s="229">
        <v>7</v>
      </c>
      <c r="H22" s="229">
        <v>20</v>
      </c>
      <c r="I22" s="229">
        <v>12</v>
      </c>
      <c r="J22" s="229">
        <v>0</v>
      </c>
    </row>
    <row r="23" spans="1:10" x14ac:dyDescent="0.3">
      <c r="A23" s="191" t="s">
        <v>34</v>
      </c>
      <c r="B23" s="228">
        <v>2020</v>
      </c>
      <c r="C23" s="229">
        <v>155.00200000000001</v>
      </c>
      <c r="D23" s="229">
        <v>109.75</v>
      </c>
      <c r="E23" s="229">
        <v>76.075000000000003</v>
      </c>
      <c r="F23" s="229">
        <v>2.1560000000000001</v>
      </c>
      <c r="G23" s="229">
        <v>6.7789999999999999</v>
      </c>
      <c r="H23" s="229">
        <v>28.434000000000001</v>
      </c>
      <c r="I23" s="229">
        <v>9.4670000000000005</v>
      </c>
      <c r="J23" s="229">
        <v>0.83</v>
      </c>
    </row>
    <row r="24" spans="1:10" x14ac:dyDescent="0.3">
      <c r="A24" s="191" t="s">
        <v>45</v>
      </c>
      <c r="B24" s="228" t="s">
        <v>192</v>
      </c>
      <c r="C24" s="229">
        <v>28</v>
      </c>
      <c r="D24" s="229">
        <v>2</v>
      </c>
      <c r="E24" s="229">
        <v>17</v>
      </c>
      <c r="F24" s="229">
        <v>13</v>
      </c>
      <c r="G24" s="229" t="s">
        <v>14</v>
      </c>
      <c r="H24" s="229">
        <v>7</v>
      </c>
      <c r="I24" s="229">
        <v>18</v>
      </c>
      <c r="J24" s="229"/>
    </row>
    <row r="25" spans="1:10" x14ac:dyDescent="0.3">
      <c r="A25" s="191" t="s">
        <v>45</v>
      </c>
      <c r="B25" s="228" t="s">
        <v>193</v>
      </c>
      <c r="C25" s="229">
        <v>44</v>
      </c>
      <c r="D25" s="229">
        <v>0</v>
      </c>
      <c r="E25" s="229">
        <v>35</v>
      </c>
      <c r="F25" s="229">
        <v>7</v>
      </c>
      <c r="G25" s="229">
        <v>3</v>
      </c>
      <c r="H25" s="229">
        <v>10</v>
      </c>
      <c r="I25" s="229">
        <v>15</v>
      </c>
      <c r="J25" s="229"/>
    </row>
    <row r="26" spans="1:10" x14ac:dyDescent="0.3">
      <c r="A26" s="191" t="s">
        <v>45</v>
      </c>
      <c r="B26" s="228" t="s">
        <v>79</v>
      </c>
      <c r="C26" s="229">
        <v>70</v>
      </c>
      <c r="D26" s="229">
        <v>1</v>
      </c>
      <c r="E26" s="229">
        <v>51</v>
      </c>
      <c r="F26" s="229">
        <v>3</v>
      </c>
      <c r="G26" s="229">
        <v>2</v>
      </c>
      <c r="H26" s="229">
        <v>15</v>
      </c>
      <c r="I26" s="229">
        <v>20</v>
      </c>
      <c r="J26" s="229">
        <v>13</v>
      </c>
    </row>
    <row r="27" spans="1:10" x14ac:dyDescent="0.3">
      <c r="A27" s="191" t="s">
        <v>45</v>
      </c>
      <c r="B27" s="228">
        <v>2020</v>
      </c>
      <c r="C27" s="229">
        <v>110.404</v>
      </c>
      <c r="D27" s="229">
        <v>6.8460000000000001</v>
      </c>
      <c r="E27" s="229">
        <v>45.447000000000003</v>
      </c>
      <c r="F27" s="229">
        <v>2.4590000000000001</v>
      </c>
      <c r="G27" s="229">
        <v>2.85</v>
      </c>
      <c r="H27" s="229">
        <v>15.4</v>
      </c>
      <c r="I27" s="229">
        <v>38.573</v>
      </c>
      <c r="J27" s="229">
        <v>8.702</v>
      </c>
    </row>
    <row r="29" spans="1:10" x14ac:dyDescent="0.3">
      <c r="A29" t="s">
        <v>195</v>
      </c>
    </row>
  </sheetData>
  <hyperlinks>
    <hyperlink ref="L6" r:id="rId1" xr:uid="{B834651F-41E0-432E-9D75-CD92EFDA14D0}"/>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E5D7C-3774-4721-8FC3-615A3FEACB98}">
  <dimension ref="A1:I56"/>
  <sheetViews>
    <sheetView zoomScale="82" zoomScaleNormal="82" workbookViewId="0">
      <selection activeCell="A46" sqref="A46:F46"/>
    </sheetView>
  </sheetViews>
  <sheetFormatPr baseColWidth="10" defaultColWidth="10.88671875" defaultRowHeight="14.4" x14ac:dyDescent="0.3"/>
  <cols>
    <col min="1" max="1" width="10.88671875" style="143"/>
    <col min="2" max="2" width="15.21875" style="143" customWidth="1"/>
    <col min="3" max="3" width="10.88671875" style="143"/>
    <col min="4" max="4" width="15.88671875" style="143" customWidth="1"/>
    <col min="5" max="7" width="10.88671875" style="143"/>
    <col min="8" max="8" width="12.44140625" style="143" customWidth="1"/>
    <col min="9" max="16384" width="10.88671875" style="143"/>
  </cols>
  <sheetData>
    <row r="1" spans="1:9" x14ac:dyDescent="0.3">
      <c r="A1" s="142" t="s">
        <v>206</v>
      </c>
      <c r="B1" s="142" t="s">
        <v>207</v>
      </c>
    </row>
    <row r="2" spans="1:9" x14ac:dyDescent="0.3">
      <c r="A2" s="142" t="s">
        <v>208</v>
      </c>
      <c r="B2" s="142"/>
    </row>
    <row r="5" spans="1:9" ht="28.8" x14ac:dyDescent="0.3">
      <c r="A5" s="144" t="s">
        <v>3</v>
      </c>
      <c r="B5" s="144" t="s">
        <v>209</v>
      </c>
      <c r="C5" s="144" t="s">
        <v>87</v>
      </c>
      <c r="D5" s="144" t="s">
        <v>100</v>
      </c>
      <c r="E5" s="144" t="s">
        <v>210</v>
      </c>
      <c r="F5" s="144" t="s">
        <v>211</v>
      </c>
      <c r="H5" s="143" t="s">
        <v>212</v>
      </c>
    </row>
    <row r="6" spans="1:9" x14ac:dyDescent="0.3">
      <c r="A6" s="143" t="s">
        <v>213</v>
      </c>
      <c r="B6" s="143">
        <v>58.3</v>
      </c>
      <c r="C6" s="143">
        <v>64.099999999999994</v>
      </c>
      <c r="D6" s="143">
        <v>50.8</v>
      </c>
      <c r="E6" s="143">
        <v>53.4</v>
      </c>
      <c r="F6" s="143" t="s">
        <v>214</v>
      </c>
      <c r="H6" s="143" t="s">
        <v>215</v>
      </c>
      <c r="I6" s="10" t="s">
        <v>216</v>
      </c>
    </row>
    <row r="7" spans="1:9" x14ac:dyDescent="0.3">
      <c r="A7" s="143" t="s">
        <v>217</v>
      </c>
      <c r="B7" s="143">
        <v>54.1</v>
      </c>
      <c r="C7" s="143">
        <v>34.799999999999997</v>
      </c>
      <c r="D7" s="143">
        <v>44.2</v>
      </c>
      <c r="E7" s="143">
        <v>44.3</v>
      </c>
      <c r="F7" s="143" t="s">
        <v>218</v>
      </c>
    </row>
    <row r="8" spans="1:9" x14ac:dyDescent="0.3">
      <c r="A8" s="143" t="s">
        <v>28</v>
      </c>
      <c r="B8" s="143">
        <v>41.5</v>
      </c>
      <c r="C8" s="143">
        <v>55.5</v>
      </c>
      <c r="D8" s="143">
        <v>53.9</v>
      </c>
      <c r="E8" s="143">
        <v>52.2</v>
      </c>
      <c r="F8" s="143" t="s">
        <v>219</v>
      </c>
    </row>
    <row r="9" spans="1:9" x14ac:dyDescent="0.3">
      <c r="A9" s="143" t="s">
        <v>220</v>
      </c>
      <c r="B9" s="143">
        <v>40</v>
      </c>
      <c r="C9" s="143">
        <v>61.3</v>
      </c>
      <c r="D9" s="143">
        <v>50</v>
      </c>
      <c r="E9" s="143">
        <v>51.4</v>
      </c>
      <c r="F9" s="143" t="s">
        <v>221</v>
      </c>
    </row>
    <row r="10" spans="1:9" x14ac:dyDescent="0.3">
      <c r="A10" s="143" t="s">
        <v>222</v>
      </c>
      <c r="B10" s="143">
        <v>38.200000000000003</v>
      </c>
      <c r="C10" s="143">
        <v>48.8</v>
      </c>
      <c r="D10" s="143">
        <v>43.1</v>
      </c>
      <c r="E10" s="143">
        <v>44.7</v>
      </c>
      <c r="F10" s="143" t="s">
        <v>223</v>
      </c>
    </row>
    <row r="11" spans="1:9" x14ac:dyDescent="0.3">
      <c r="A11" s="143" t="s">
        <v>46</v>
      </c>
      <c r="B11" s="143">
        <v>36.799999999999997</v>
      </c>
      <c r="C11" s="143">
        <v>51.9</v>
      </c>
      <c r="D11" s="143">
        <v>45.5</v>
      </c>
      <c r="E11" s="143">
        <v>44.9</v>
      </c>
      <c r="F11" s="143" t="s">
        <v>224</v>
      </c>
    </row>
    <row r="12" spans="1:9" x14ac:dyDescent="0.3">
      <c r="A12" s="143" t="s">
        <v>225</v>
      </c>
      <c r="B12" s="143">
        <v>36</v>
      </c>
      <c r="C12" s="143">
        <v>57.8</v>
      </c>
      <c r="D12" s="143">
        <v>52.4</v>
      </c>
      <c r="E12" s="143">
        <v>47.4</v>
      </c>
      <c r="F12" s="143" t="s">
        <v>226</v>
      </c>
    </row>
    <row r="13" spans="1:9" x14ac:dyDescent="0.3">
      <c r="A13" s="143" t="s">
        <v>22</v>
      </c>
      <c r="B13" s="143">
        <v>35.799999999999997</v>
      </c>
      <c r="C13" s="143">
        <v>45.1</v>
      </c>
      <c r="D13" s="143">
        <v>53.1</v>
      </c>
      <c r="E13" s="143">
        <v>46.4</v>
      </c>
      <c r="F13" s="143" t="s">
        <v>227</v>
      </c>
    </row>
    <row r="14" spans="1:9" x14ac:dyDescent="0.3">
      <c r="A14" s="143" t="s">
        <v>37</v>
      </c>
      <c r="B14" s="143">
        <v>35.700000000000003</v>
      </c>
      <c r="C14" s="143">
        <v>48.9</v>
      </c>
      <c r="D14" s="143">
        <v>49.4</v>
      </c>
      <c r="E14" s="143">
        <v>46.7</v>
      </c>
      <c r="F14" s="143" t="s">
        <v>228</v>
      </c>
    </row>
    <row r="15" spans="1:9" x14ac:dyDescent="0.3">
      <c r="A15" s="143" t="s">
        <v>229</v>
      </c>
      <c r="B15" s="143">
        <v>35.6</v>
      </c>
      <c r="C15" s="143">
        <v>54.2</v>
      </c>
      <c r="D15" s="143">
        <v>49.4</v>
      </c>
      <c r="E15" s="143">
        <v>48.4</v>
      </c>
      <c r="F15" s="143" t="s">
        <v>230</v>
      </c>
    </row>
    <row r="16" spans="1:9" x14ac:dyDescent="0.3">
      <c r="A16" s="143" t="s">
        <v>38</v>
      </c>
      <c r="B16" s="143">
        <v>34.700000000000003</v>
      </c>
      <c r="C16" s="143">
        <v>42.8</v>
      </c>
      <c r="D16" s="143">
        <v>46.2</v>
      </c>
      <c r="E16" s="143">
        <v>39.200000000000003</v>
      </c>
      <c r="F16" s="143" t="s">
        <v>231</v>
      </c>
    </row>
    <row r="17" spans="1:6" x14ac:dyDescent="0.3">
      <c r="A17" s="143" t="s">
        <v>232</v>
      </c>
      <c r="B17" s="143">
        <v>32.799999999999997</v>
      </c>
      <c r="C17" s="143">
        <v>63.8</v>
      </c>
      <c r="D17" s="143">
        <v>44.8</v>
      </c>
      <c r="E17" s="143">
        <v>49.9</v>
      </c>
      <c r="F17" s="143" t="s">
        <v>233</v>
      </c>
    </row>
    <row r="18" spans="1:6" x14ac:dyDescent="0.3">
      <c r="A18" s="143" t="s">
        <v>42</v>
      </c>
      <c r="B18" s="143">
        <v>30.9</v>
      </c>
      <c r="C18" s="143">
        <v>51.3</v>
      </c>
      <c r="D18" s="143">
        <v>42.5</v>
      </c>
      <c r="E18" s="143">
        <v>40.5</v>
      </c>
      <c r="F18" s="143" t="s">
        <v>234</v>
      </c>
    </row>
    <row r="19" spans="1:6" x14ac:dyDescent="0.3">
      <c r="A19" s="143" t="s">
        <v>29</v>
      </c>
      <c r="B19" s="143">
        <v>30.6</v>
      </c>
      <c r="C19" s="143">
        <v>52.5</v>
      </c>
      <c r="D19" s="143">
        <v>55</v>
      </c>
      <c r="E19" s="143">
        <v>49.5</v>
      </c>
      <c r="F19" s="143" t="s">
        <v>235</v>
      </c>
    </row>
    <row r="20" spans="1:6" x14ac:dyDescent="0.3">
      <c r="A20" s="143" t="s">
        <v>236</v>
      </c>
      <c r="B20" s="143">
        <v>30.5</v>
      </c>
      <c r="C20" s="143">
        <v>59.2</v>
      </c>
      <c r="D20" s="143">
        <v>38.4</v>
      </c>
      <c r="E20" s="143">
        <v>38.1</v>
      </c>
      <c r="F20" s="143" t="s">
        <v>237</v>
      </c>
    </row>
    <row r="21" spans="1:6" x14ac:dyDescent="0.3">
      <c r="A21" s="143" t="s">
        <v>238</v>
      </c>
      <c r="B21" s="143">
        <v>30</v>
      </c>
      <c r="C21" s="143">
        <v>45.4</v>
      </c>
      <c r="D21" s="143">
        <v>58.4</v>
      </c>
      <c r="E21" s="143">
        <v>56.1</v>
      </c>
      <c r="F21" s="143" t="s">
        <v>239</v>
      </c>
    </row>
    <row r="22" spans="1:6" x14ac:dyDescent="0.3">
      <c r="A22" s="143" t="s">
        <v>240</v>
      </c>
      <c r="B22" s="143">
        <v>29.7</v>
      </c>
      <c r="C22" s="143">
        <v>54.4</v>
      </c>
      <c r="D22" s="143">
        <v>56.8</v>
      </c>
      <c r="E22" s="143">
        <v>54.1</v>
      </c>
      <c r="F22" s="143" t="s">
        <v>241</v>
      </c>
    </row>
    <row r="23" spans="1:6" x14ac:dyDescent="0.3">
      <c r="A23" s="143" t="s">
        <v>20</v>
      </c>
      <c r="B23" s="143">
        <v>29.3</v>
      </c>
      <c r="C23" s="143">
        <v>41.6</v>
      </c>
      <c r="D23" s="143">
        <v>40.1</v>
      </c>
      <c r="E23" s="143">
        <v>37.799999999999997</v>
      </c>
      <c r="F23" s="143" t="s">
        <v>242</v>
      </c>
    </row>
    <row r="24" spans="1:6" x14ac:dyDescent="0.3">
      <c r="A24" s="143" t="s">
        <v>11</v>
      </c>
      <c r="B24" s="143">
        <v>28.7</v>
      </c>
      <c r="C24" s="143">
        <v>36.6</v>
      </c>
      <c r="D24" s="143">
        <v>42.1</v>
      </c>
      <c r="E24" s="143">
        <v>34.799999999999997</v>
      </c>
      <c r="F24" s="143" t="s">
        <v>243</v>
      </c>
    </row>
    <row r="25" spans="1:6" x14ac:dyDescent="0.3">
      <c r="A25" s="143" t="s">
        <v>36</v>
      </c>
      <c r="B25" s="143">
        <v>28.5</v>
      </c>
      <c r="C25" s="143">
        <v>61.1</v>
      </c>
      <c r="D25" s="143">
        <v>49.8</v>
      </c>
      <c r="E25" s="143">
        <v>43.3</v>
      </c>
      <c r="F25" s="143" t="s">
        <v>244</v>
      </c>
    </row>
    <row r="26" spans="1:6" x14ac:dyDescent="0.3">
      <c r="A26" s="190" t="s">
        <v>16</v>
      </c>
      <c r="B26" s="190">
        <v>28</v>
      </c>
      <c r="C26" s="190">
        <v>52.2</v>
      </c>
      <c r="D26" s="190">
        <v>43.7</v>
      </c>
      <c r="E26" s="190">
        <v>35.799999999999997</v>
      </c>
      <c r="F26" s="190" t="s">
        <v>245</v>
      </c>
    </row>
    <row r="27" spans="1:6" x14ac:dyDescent="0.3">
      <c r="A27" s="143" t="s">
        <v>31</v>
      </c>
      <c r="B27" s="143">
        <v>27.7</v>
      </c>
      <c r="C27" s="143">
        <v>33</v>
      </c>
      <c r="D27" s="143">
        <v>34.6</v>
      </c>
      <c r="E27" s="143">
        <v>33</v>
      </c>
      <c r="F27" s="143" t="s">
        <v>246</v>
      </c>
    </row>
    <row r="28" spans="1:6" x14ac:dyDescent="0.3">
      <c r="A28" s="143" t="s">
        <v>44</v>
      </c>
      <c r="B28" s="143">
        <v>26.9</v>
      </c>
      <c r="C28" s="143">
        <v>36</v>
      </c>
      <c r="D28" s="143">
        <v>39.200000000000003</v>
      </c>
      <c r="E28" s="143">
        <v>34.9</v>
      </c>
      <c r="F28" s="143" t="s">
        <v>247</v>
      </c>
    </row>
    <row r="29" spans="1:6" x14ac:dyDescent="0.3">
      <c r="A29" s="143" t="s">
        <v>49</v>
      </c>
      <c r="B29" s="143">
        <v>25.8</v>
      </c>
      <c r="C29" s="143">
        <v>33.200000000000003</v>
      </c>
      <c r="D29" s="143">
        <v>43.3</v>
      </c>
      <c r="E29" s="143">
        <v>37</v>
      </c>
      <c r="F29" s="143" t="s">
        <v>248</v>
      </c>
    </row>
    <row r="30" spans="1:6" x14ac:dyDescent="0.3">
      <c r="A30" s="143" t="s">
        <v>21</v>
      </c>
      <c r="B30" s="143">
        <v>25.3</v>
      </c>
      <c r="C30" s="143">
        <v>44.2</v>
      </c>
      <c r="D30" s="143">
        <v>45.3</v>
      </c>
      <c r="E30" s="143">
        <v>36.299999999999997</v>
      </c>
      <c r="F30" s="143" t="s">
        <v>249</v>
      </c>
    </row>
    <row r="31" spans="1:6" x14ac:dyDescent="0.3">
      <c r="A31" s="143" t="s">
        <v>17</v>
      </c>
      <c r="B31" s="143">
        <v>25.1</v>
      </c>
      <c r="C31" s="143">
        <v>61.4</v>
      </c>
      <c r="D31" s="143">
        <v>47.7</v>
      </c>
      <c r="E31" s="143">
        <v>42.2</v>
      </c>
      <c r="F31" s="143" t="s">
        <v>250</v>
      </c>
    </row>
    <row r="32" spans="1:6" x14ac:dyDescent="0.3">
      <c r="A32" s="143" t="s">
        <v>251</v>
      </c>
      <c r="B32" s="143">
        <v>24.9</v>
      </c>
      <c r="C32" s="143">
        <v>21.9</v>
      </c>
      <c r="D32" s="143">
        <v>35.1</v>
      </c>
      <c r="E32" s="143">
        <v>30.9</v>
      </c>
      <c r="F32" s="143" t="s">
        <v>252</v>
      </c>
    </row>
    <row r="33" spans="1:6" x14ac:dyDescent="0.3">
      <c r="A33" s="143" t="s">
        <v>35</v>
      </c>
      <c r="B33" s="143">
        <v>24.7</v>
      </c>
      <c r="C33" s="143">
        <v>53.4</v>
      </c>
      <c r="D33" s="143">
        <v>45.6</v>
      </c>
      <c r="E33" s="143">
        <v>38.1</v>
      </c>
      <c r="F33" s="143" t="s">
        <v>253</v>
      </c>
    </row>
    <row r="34" spans="1:6" x14ac:dyDescent="0.3">
      <c r="A34" s="189" t="s">
        <v>34</v>
      </c>
      <c r="B34" s="189">
        <v>23.9</v>
      </c>
      <c r="C34" s="189">
        <v>47.1</v>
      </c>
      <c r="D34" s="189">
        <v>48.7</v>
      </c>
      <c r="E34" s="189">
        <v>38.1</v>
      </c>
      <c r="F34" s="189" t="s">
        <v>254</v>
      </c>
    </row>
    <row r="35" spans="1:6" x14ac:dyDescent="0.3">
      <c r="A35" s="143" t="s">
        <v>41</v>
      </c>
      <c r="B35" s="143">
        <v>22.7</v>
      </c>
      <c r="C35" s="143">
        <v>46.3</v>
      </c>
      <c r="D35" s="143">
        <v>41</v>
      </c>
      <c r="E35" s="143">
        <v>32.299999999999997</v>
      </c>
      <c r="F35" s="143" t="s">
        <v>255</v>
      </c>
    </row>
    <row r="36" spans="1:6" x14ac:dyDescent="0.3">
      <c r="A36" s="190" t="s">
        <v>45</v>
      </c>
      <c r="B36" s="190">
        <v>22.2</v>
      </c>
      <c r="C36" s="190">
        <v>52.4</v>
      </c>
      <c r="D36" s="190">
        <v>43.5</v>
      </c>
      <c r="E36" s="190">
        <v>32.6</v>
      </c>
      <c r="F36" s="190" t="s">
        <v>256</v>
      </c>
    </row>
    <row r="37" spans="1:6" x14ac:dyDescent="0.3">
      <c r="A37" s="143" t="s">
        <v>43</v>
      </c>
      <c r="B37" s="143">
        <v>22</v>
      </c>
      <c r="C37" s="143">
        <v>38.200000000000003</v>
      </c>
      <c r="D37" s="143">
        <v>46.1</v>
      </c>
      <c r="E37" s="143">
        <v>38.799999999999997</v>
      </c>
      <c r="F37" s="143" t="s">
        <v>257</v>
      </c>
    </row>
    <row r="38" spans="1:6" x14ac:dyDescent="0.3">
      <c r="A38" s="143" t="s">
        <v>24</v>
      </c>
      <c r="B38" s="143">
        <v>21.5</v>
      </c>
      <c r="C38" s="143">
        <v>47.8</v>
      </c>
      <c r="D38" s="143">
        <v>41.2</v>
      </c>
      <c r="E38" s="143">
        <v>34.299999999999997</v>
      </c>
      <c r="F38" s="143" t="s">
        <v>258</v>
      </c>
    </row>
    <row r="39" spans="1:6" x14ac:dyDescent="0.3">
      <c r="A39" s="143" t="s">
        <v>19</v>
      </c>
      <c r="B39" s="143">
        <v>21.3</v>
      </c>
      <c r="C39" s="143">
        <v>37</v>
      </c>
      <c r="D39" s="143">
        <v>39.9</v>
      </c>
      <c r="E39" s="143">
        <v>28.3</v>
      </c>
      <c r="F39" s="143" t="s">
        <v>259</v>
      </c>
    </row>
    <row r="40" spans="1:6" x14ac:dyDescent="0.3">
      <c r="A40" s="143" t="s">
        <v>260</v>
      </c>
      <c r="B40" s="143">
        <v>21.1</v>
      </c>
      <c r="C40" s="143">
        <v>43.7</v>
      </c>
      <c r="D40" s="143">
        <v>43.2</v>
      </c>
      <c r="E40" s="143">
        <v>33.200000000000003</v>
      </c>
      <c r="F40" s="143" t="s">
        <v>261</v>
      </c>
    </row>
    <row r="41" spans="1:6" x14ac:dyDescent="0.3">
      <c r="A41" s="143" t="s">
        <v>81</v>
      </c>
      <c r="B41" s="143">
        <v>20.9</v>
      </c>
      <c r="C41" s="143">
        <v>43.9</v>
      </c>
      <c r="D41" s="143">
        <v>42.3</v>
      </c>
      <c r="E41" s="143">
        <v>32.799999999999997</v>
      </c>
      <c r="F41" s="143" t="s">
        <v>262</v>
      </c>
    </row>
    <row r="42" spans="1:6" x14ac:dyDescent="0.3">
      <c r="A42" s="190" t="s">
        <v>32</v>
      </c>
      <c r="B42" s="190">
        <v>18.2</v>
      </c>
      <c r="C42" s="190">
        <v>40.799999999999997</v>
      </c>
      <c r="D42" s="190">
        <v>43.2</v>
      </c>
      <c r="E42" s="190">
        <v>26.4</v>
      </c>
      <c r="F42" s="190" t="s">
        <v>263</v>
      </c>
    </row>
    <row r="43" spans="1:6" x14ac:dyDescent="0.3">
      <c r="A43" s="143" t="s">
        <v>51</v>
      </c>
      <c r="B43" s="143">
        <v>17.8</v>
      </c>
      <c r="C43" s="143">
        <v>43.2</v>
      </c>
      <c r="D43" s="143">
        <v>40.1</v>
      </c>
      <c r="E43" s="143">
        <v>30.5</v>
      </c>
      <c r="F43" s="143" t="s">
        <v>264</v>
      </c>
    </row>
    <row r="44" spans="1:6" x14ac:dyDescent="0.3">
      <c r="A44" s="189" t="s">
        <v>53</v>
      </c>
      <c r="B44" s="189">
        <v>17.7</v>
      </c>
      <c r="C44" s="189">
        <v>41</v>
      </c>
      <c r="D44" s="189">
        <v>40.799999999999997</v>
      </c>
      <c r="E44" s="189">
        <v>30.1</v>
      </c>
      <c r="F44" s="189" t="s">
        <v>265</v>
      </c>
    </row>
    <row r="45" spans="1:6" x14ac:dyDescent="0.3">
      <c r="A45" s="143" t="s">
        <v>266</v>
      </c>
      <c r="B45" s="143">
        <v>17.399999999999999</v>
      </c>
      <c r="C45" s="143">
        <v>51.5</v>
      </c>
      <c r="D45" s="143">
        <v>48.2</v>
      </c>
      <c r="E45" s="143">
        <v>48.6</v>
      </c>
      <c r="F45" s="143" t="s">
        <v>267</v>
      </c>
    </row>
    <row r="46" spans="1:6" x14ac:dyDescent="0.3">
      <c r="A46" s="190" t="s">
        <v>18</v>
      </c>
      <c r="B46" s="190">
        <v>17.399999999999999</v>
      </c>
      <c r="C46" s="190">
        <v>43.3</v>
      </c>
      <c r="D46" s="190">
        <v>48.7</v>
      </c>
      <c r="E46" s="190">
        <v>33.200000000000003</v>
      </c>
      <c r="F46" s="190" t="s">
        <v>268</v>
      </c>
    </row>
    <row r="47" spans="1:6" x14ac:dyDescent="0.3">
      <c r="A47" s="143" t="s">
        <v>269</v>
      </c>
      <c r="B47" s="143">
        <v>16</v>
      </c>
      <c r="C47" s="143">
        <v>26.1</v>
      </c>
      <c r="D47" s="143">
        <v>31.7</v>
      </c>
      <c r="E47" s="143">
        <v>20.100000000000001</v>
      </c>
      <c r="F47" s="143" t="s">
        <v>270</v>
      </c>
    </row>
    <row r="48" spans="1:6" x14ac:dyDescent="0.3">
      <c r="A48" s="143" t="s">
        <v>40</v>
      </c>
      <c r="B48" s="143">
        <v>15.9</v>
      </c>
      <c r="C48" s="143">
        <v>50.3</v>
      </c>
      <c r="D48" s="143">
        <v>41.8</v>
      </c>
      <c r="E48" s="143">
        <v>41.2</v>
      </c>
      <c r="F48" s="143" t="s">
        <v>271</v>
      </c>
    </row>
    <row r="49" spans="1:6" x14ac:dyDescent="0.3">
      <c r="A49" s="143" t="s">
        <v>30</v>
      </c>
      <c r="B49" s="143">
        <v>15.8</v>
      </c>
      <c r="C49" s="143">
        <v>37.4</v>
      </c>
      <c r="D49" s="143">
        <v>37.1</v>
      </c>
      <c r="E49" s="143">
        <v>28.1</v>
      </c>
      <c r="F49" s="143" t="s">
        <v>272</v>
      </c>
    </row>
    <row r="50" spans="1:6" x14ac:dyDescent="0.3">
      <c r="A50" s="143" t="s">
        <v>50</v>
      </c>
      <c r="B50" s="143">
        <v>14.7</v>
      </c>
      <c r="C50" s="143">
        <v>36.4</v>
      </c>
      <c r="D50" s="143">
        <v>39.1</v>
      </c>
      <c r="E50" s="143">
        <v>27.9</v>
      </c>
      <c r="F50" s="143" t="s">
        <v>273</v>
      </c>
    </row>
    <row r="51" spans="1:6" x14ac:dyDescent="0.3">
      <c r="A51" s="143" t="s">
        <v>48</v>
      </c>
      <c r="B51" s="143">
        <v>12.5</v>
      </c>
      <c r="C51" s="143">
        <v>40</v>
      </c>
      <c r="D51" s="143">
        <v>34.700000000000003</v>
      </c>
      <c r="E51" s="143">
        <v>26.6</v>
      </c>
      <c r="F51" s="143" t="s">
        <v>274</v>
      </c>
    </row>
    <row r="52" spans="1:6" x14ac:dyDescent="0.3">
      <c r="A52" s="143" t="s">
        <v>25</v>
      </c>
      <c r="B52" s="143">
        <v>9.6</v>
      </c>
      <c r="C52" s="143">
        <v>18.5</v>
      </c>
      <c r="D52" s="143">
        <v>27.1</v>
      </c>
      <c r="E52" s="143">
        <v>16.2</v>
      </c>
      <c r="F52" s="143" t="s">
        <v>275</v>
      </c>
    </row>
    <row r="53" spans="1:6" x14ac:dyDescent="0.3">
      <c r="A53" s="143" t="s">
        <v>276</v>
      </c>
      <c r="C53" s="143">
        <v>48.9</v>
      </c>
      <c r="D53" s="143">
        <v>53.3</v>
      </c>
      <c r="E53" s="143">
        <v>53</v>
      </c>
      <c r="F53" s="143" t="s">
        <v>277</v>
      </c>
    </row>
    <row r="54" spans="1:6" x14ac:dyDescent="0.3">
      <c r="A54" s="143" t="s">
        <v>240</v>
      </c>
      <c r="C54" s="143">
        <v>47.2</v>
      </c>
      <c r="D54" s="143">
        <v>63.5</v>
      </c>
      <c r="E54" s="143">
        <v>50.4</v>
      </c>
      <c r="F54" s="143" t="s">
        <v>278</v>
      </c>
    </row>
    <row r="56" spans="1:6" x14ac:dyDescent="0.3">
      <c r="A56" s="143" t="s">
        <v>279</v>
      </c>
    </row>
  </sheetData>
  <hyperlinks>
    <hyperlink ref="I6" r:id="rId1" xr:uid="{B8CA7A75-F719-4BFF-BDB4-F105791C3637}"/>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65E55-DA24-4EA3-B9EC-F4F07882199D}">
  <dimension ref="A1:P17"/>
  <sheetViews>
    <sheetView workbookViewId="0"/>
  </sheetViews>
  <sheetFormatPr baseColWidth="10" defaultColWidth="9.109375" defaultRowHeight="14.4" x14ac:dyDescent="0.3"/>
  <cols>
    <col min="1" max="1" width="16.33203125" customWidth="1"/>
  </cols>
  <sheetData>
    <row r="1" spans="1:16" s="1" customFormat="1" x14ac:dyDescent="0.3">
      <c r="A1" s="1" t="s">
        <v>285</v>
      </c>
      <c r="B1" s="1" t="s">
        <v>284</v>
      </c>
    </row>
    <row r="3" spans="1:16" x14ac:dyDescent="0.3">
      <c r="A3" s="1"/>
      <c r="B3" s="1">
        <v>2005</v>
      </c>
      <c r="C3" s="1">
        <v>2006</v>
      </c>
      <c r="D3" s="1">
        <v>2007</v>
      </c>
      <c r="E3" s="1">
        <v>2008</v>
      </c>
      <c r="F3" s="1">
        <v>2009</v>
      </c>
      <c r="G3" s="1">
        <v>2010</v>
      </c>
      <c r="H3" s="1">
        <v>2011</v>
      </c>
      <c r="I3" s="1">
        <v>2012</v>
      </c>
      <c r="J3" s="1">
        <v>2013</v>
      </c>
      <c r="K3" s="1">
        <v>2014</v>
      </c>
      <c r="L3" s="1">
        <v>2015</v>
      </c>
      <c r="M3" s="1">
        <v>2016</v>
      </c>
      <c r="N3" s="1">
        <v>2017</v>
      </c>
      <c r="O3" s="1">
        <v>2018</v>
      </c>
      <c r="P3" s="1">
        <v>2019</v>
      </c>
    </row>
    <row r="4" spans="1:16" x14ac:dyDescent="0.3">
      <c r="A4" s="230" t="s">
        <v>53</v>
      </c>
      <c r="B4" s="231">
        <v>1203.777777778</v>
      </c>
      <c r="C4" s="231">
        <v>1293.8333333329999</v>
      </c>
      <c r="D4" s="231">
        <v>1469.7916666670001</v>
      </c>
      <c r="E4" s="231">
        <v>1357.3333333329999</v>
      </c>
      <c r="F4" s="231">
        <v>1548.95</v>
      </c>
      <c r="G4" s="231">
        <v>1635.5</v>
      </c>
      <c r="H4" s="231">
        <v>1736.8333333329999</v>
      </c>
      <c r="I4" s="231">
        <v>1813.4166666670001</v>
      </c>
      <c r="J4" s="231">
        <v>1788.983333333</v>
      </c>
      <c r="K4" s="231">
        <v>1885.7037878789999</v>
      </c>
      <c r="L4" s="231">
        <v>1860.0833333329999</v>
      </c>
      <c r="M4" s="231">
        <v>1956.3166666669999</v>
      </c>
      <c r="N4" s="231">
        <v>1988.090909091</v>
      </c>
      <c r="O4" s="231">
        <v>1992.25</v>
      </c>
      <c r="P4" s="231">
        <v>1912.1666666670001</v>
      </c>
    </row>
    <row r="5" spans="1:16" x14ac:dyDescent="0.3">
      <c r="A5" s="230" t="s">
        <v>16</v>
      </c>
      <c r="B5" s="231">
        <v>1184.3666666669999</v>
      </c>
      <c r="C5" s="231">
        <v>1135.6666666670001</v>
      </c>
      <c r="D5" s="231">
        <v>1197.75</v>
      </c>
      <c r="E5" s="231">
        <v>1389.0833333329999</v>
      </c>
      <c r="F5" s="231">
        <v>1312.6666666670001</v>
      </c>
      <c r="G5" s="231">
        <v>1232.0833333329999</v>
      </c>
      <c r="H5" s="231">
        <v>1437</v>
      </c>
      <c r="I5" s="231">
        <v>1425.8333333329999</v>
      </c>
      <c r="J5" s="231">
        <v>1446.8166666669999</v>
      </c>
      <c r="K5" s="231">
        <v>1382.6287878789999</v>
      </c>
      <c r="L5" s="231">
        <v>1478.6666666670001</v>
      </c>
      <c r="M5" s="231">
        <v>1436.766666667</v>
      </c>
      <c r="N5" s="231">
        <v>1541.466666667</v>
      </c>
      <c r="O5" s="231">
        <v>1715.9166666670001</v>
      </c>
      <c r="P5" s="231">
        <v>1633.1666666670001</v>
      </c>
    </row>
    <row r="6" spans="1:16" x14ac:dyDescent="0.3">
      <c r="A6" s="230" t="s">
        <v>318</v>
      </c>
      <c r="B6" s="231">
        <v>1664</v>
      </c>
      <c r="C6" s="231">
        <v>1588.033333333</v>
      </c>
      <c r="D6" s="231">
        <v>1764.65</v>
      </c>
      <c r="E6" s="231">
        <v>1697.1</v>
      </c>
      <c r="F6" s="231">
        <v>1592.8928571429999</v>
      </c>
      <c r="G6" s="231">
        <v>1689.0666666669999</v>
      </c>
      <c r="H6" s="231">
        <v>1726.75</v>
      </c>
      <c r="I6" s="231">
        <v>1859.4333333330001</v>
      </c>
      <c r="J6" s="231">
        <v>1875.5833333329999</v>
      </c>
      <c r="K6" s="231">
        <v>1860.2121212120001</v>
      </c>
      <c r="L6" s="231">
        <v>1648.3333333329999</v>
      </c>
      <c r="M6" s="231">
        <v>1525.4</v>
      </c>
      <c r="N6" s="231">
        <v>1720.5833333329999</v>
      </c>
      <c r="O6" s="231">
        <v>1768.3333333329999</v>
      </c>
      <c r="P6" s="231">
        <v>1413.9166666670001</v>
      </c>
    </row>
    <row r="7" spans="1:16" x14ac:dyDescent="0.3">
      <c r="A7" s="230" t="s">
        <v>32</v>
      </c>
      <c r="B7" s="231">
        <v>4905.4166666669998</v>
      </c>
      <c r="C7" s="231">
        <v>4663.7023809519997</v>
      </c>
      <c r="D7" s="231">
        <v>4829.6023809520002</v>
      </c>
      <c r="E7" s="231">
        <v>4337.95</v>
      </c>
      <c r="F7" s="231">
        <v>4407.8141025639998</v>
      </c>
      <c r="G7" s="231">
        <v>4177.8999999999996</v>
      </c>
      <c r="H7" s="231">
        <v>3708.7916666669998</v>
      </c>
      <c r="I7" s="231">
        <v>4051.4</v>
      </c>
      <c r="J7" s="231">
        <v>3927.897222222</v>
      </c>
      <c r="K7" s="231">
        <v>4166.5242424239996</v>
      </c>
      <c r="L7" s="231">
        <v>4460.25</v>
      </c>
      <c r="M7" s="231">
        <v>4563.9039682539997</v>
      </c>
      <c r="N7" s="231">
        <v>4896.1166666669997</v>
      </c>
      <c r="O7" s="231">
        <v>4721.0833333330002</v>
      </c>
      <c r="P7" s="231">
        <v>4502.6333333330003</v>
      </c>
    </row>
    <row r="8" spans="1:16" x14ac:dyDescent="0.3">
      <c r="A8" s="230" t="s">
        <v>34</v>
      </c>
      <c r="B8" s="231">
        <v>385.5</v>
      </c>
      <c r="C8" s="231">
        <v>452.33333333299998</v>
      </c>
      <c r="D8" s="231">
        <v>405.68181818199997</v>
      </c>
      <c r="E8" s="231">
        <v>430.25</v>
      </c>
      <c r="F8" s="231">
        <v>482.25757575799997</v>
      </c>
      <c r="G8" s="231">
        <v>565.33333333300004</v>
      </c>
      <c r="H8" s="231">
        <v>495.53333333299997</v>
      </c>
      <c r="I8" s="231">
        <v>455.2</v>
      </c>
      <c r="J8" s="231">
        <v>519.03939393899998</v>
      </c>
      <c r="K8" s="231">
        <v>467.38181818200002</v>
      </c>
      <c r="L8" s="231">
        <v>484.8</v>
      </c>
      <c r="M8" s="231">
        <v>469.17857142899999</v>
      </c>
      <c r="N8" s="231">
        <v>592.76666666699998</v>
      </c>
      <c r="O8" s="231">
        <v>579.23809523800003</v>
      </c>
      <c r="P8" s="231">
        <v>561.91666666699996</v>
      </c>
    </row>
    <row r="9" spans="1:16" x14ac:dyDescent="0.3">
      <c r="A9" s="230" t="s">
        <v>45</v>
      </c>
      <c r="B9" s="231">
        <v>2825.6111111109999</v>
      </c>
      <c r="C9" s="231">
        <v>3028.9444444440001</v>
      </c>
      <c r="D9" s="231">
        <v>3217.25</v>
      </c>
      <c r="E9" s="231">
        <v>3556.9166666669998</v>
      </c>
      <c r="F9" s="231">
        <v>3225.4569597069999</v>
      </c>
      <c r="G9" s="231">
        <v>3277.578571429</v>
      </c>
      <c r="H9" s="231">
        <v>3586.8333333330002</v>
      </c>
      <c r="I9" s="231">
        <v>3611.4166666669998</v>
      </c>
      <c r="J9" s="231">
        <v>3849.840909091</v>
      </c>
      <c r="K9" s="231">
        <v>3566.6166666670001</v>
      </c>
      <c r="L9" s="231">
        <v>3590.6261904759999</v>
      </c>
      <c r="M9" s="231">
        <v>3534.6666666669998</v>
      </c>
      <c r="N9" s="231">
        <v>3826.2583333329999</v>
      </c>
      <c r="O9" s="231">
        <v>3740.716666667</v>
      </c>
      <c r="P9" s="231">
        <v>2859.1666666669998</v>
      </c>
    </row>
    <row r="10" spans="1:16" x14ac:dyDescent="0.3">
      <c r="A10" s="1"/>
      <c r="B10" s="127"/>
      <c r="C10" s="127"/>
      <c r="D10" s="127"/>
      <c r="E10" s="127"/>
      <c r="F10" s="127"/>
      <c r="G10" s="127"/>
      <c r="H10" s="127"/>
      <c r="I10" s="127"/>
      <c r="J10" s="127"/>
      <c r="K10" s="127"/>
      <c r="L10" s="127"/>
      <c r="M10" s="127"/>
      <c r="N10" s="127"/>
      <c r="O10" s="127"/>
      <c r="P10" s="127"/>
    </row>
    <row r="11" spans="1:16" x14ac:dyDescent="0.3">
      <c r="A11" s="1"/>
      <c r="B11" s="127"/>
      <c r="C11" s="127"/>
      <c r="D11" s="127"/>
      <c r="E11" s="127"/>
      <c r="F11" s="127"/>
      <c r="G11" s="127"/>
      <c r="H11" s="127"/>
      <c r="I11" s="127"/>
      <c r="J11" s="127"/>
      <c r="K11" s="127"/>
      <c r="L11" s="127"/>
      <c r="M11" s="127"/>
      <c r="N11" s="127"/>
      <c r="O11" s="127"/>
      <c r="P11" s="127"/>
    </row>
    <row r="12" spans="1:16" ht="15.6" x14ac:dyDescent="0.3">
      <c r="A12" s="146" t="s">
        <v>283</v>
      </c>
      <c r="B12" s="127"/>
      <c r="C12" s="127"/>
      <c r="D12" s="127"/>
      <c r="E12" s="127"/>
      <c r="F12" s="127"/>
      <c r="G12" s="127"/>
      <c r="H12" s="127"/>
      <c r="I12" s="127"/>
      <c r="J12" s="127"/>
      <c r="K12" s="127"/>
      <c r="L12" s="127"/>
      <c r="M12" s="127"/>
      <c r="N12" s="127"/>
      <c r="O12" s="127"/>
      <c r="P12" s="127"/>
    </row>
    <row r="13" spans="1:16" x14ac:dyDescent="0.3">
      <c r="A13" s="1" t="s">
        <v>282</v>
      </c>
      <c r="B13" t="s">
        <v>281</v>
      </c>
    </row>
    <row r="15" spans="1:16" x14ac:dyDescent="0.3">
      <c r="C15" t="s">
        <v>9</v>
      </c>
      <c r="E15" s="10" t="s">
        <v>280</v>
      </c>
    </row>
    <row r="17" spans="4:4" x14ac:dyDescent="0.3">
      <c r="D17" s="145"/>
    </row>
  </sheetData>
  <hyperlinks>
    <hyperlink ref="E15" r:id="rId1" xr:uid="{696FE2AC-A0C8-4F51-83D7-1373A41B1F3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A5230-84DC-4F56-98D8-3D36ADEAF81B}">
  <dimension ref="A1:I1063"/>
  <sheetViews>
    <sheetView workbookViewId="0">
      <selection activeCell="B2" sqref="B2"/>
    </sheetView>
  </sheetViews>
  <sheetFormatPr baseColWidth="10" defaultColWidth="9.109375" defaultRowHeight="14.4" x14ac:dyDescent="0.3"/>
  <cols>
    <col min="1" max="1" width="9.109375" customWidth="1"/>
    <col min="2" max="2" width="22.5546875" customWidth="1"/>
    <col min="3" max="3" width="15.5546875" style="9" customWidth="1"/>
    <col min="4" max="4" width="17.44140625" style="3" customWidth="1"/>
    <col min="5" max="5" width="18.44140625" style="4" customWidth="1"/>
    <col min="8" max="8" width="17" customWidth="1"/>
  </cols>
  <sheetData>
    <row r="1" spans="1:9" x14ac:dyDescent="0.3">
      <c r="A1" s="1" t="s">
        <v>0</v>
      </c>
      <c r="C1" s="2" t="s">
        <v>1</v>
      </c>
    </row>
    <row r="3" spans="1:9" s="1" customFormat="1" ht="43.2" x14ac:dyDescent="0.3">
      <c r="A3" s="5" t="s">
        <v>2</v>
      </c>
      <c r="B3" s="5" t="s">
        <v>3</v>
      </c>
      <c r="C3" s="6" t="s">
        <v>4</v>
      </c>
      <c r="D3" s="7" t="s">
        <v>5</v>
      </c>
      <c r="E3" s="8" t="s">
        <v>6</v>
      </c>
    </row>
    <row r="4" spans="1:9" x14ac:dyDescent="0.3">
      <c r="A4">
        <v>1998</v>
      </c>
      <c r="B4" t="s">
        <v>7</v>
      </c>
      <c r="C4" s="9">
        <v>0.7059852798222469</v>
      </c>
      <c r="D4" s="3">
        <v>3.6787496559399719E-3</v>
      </c>
      <c r="E4" s="4">
        <v>2214.0057348554087</v>
      </c>
    </row>
    <row r="5" spans="1:9" x14ac:dyDescent="0.3">
      <c r="A5">
        <v>1998</v>
      </c>
      <c r="B5" t="s">
        <v>8</v>
      </c>
      <c r="C5" s="9">
        <v>3.378431393624111</v>
      </c>
      <c r="D5" s="3">
        <v>1.4362788360572309E-2</v>
      </c>
      <c r="E5" s="4">
        <v>9777.7464561356046</v>
      </c>
      <c r="H5" t="s">
        <v>9</v>
      </c>
      <c r="I5" s="10" t="s">
        <v>10</v>
      </c>
    </row>
    <row r="6" spans="1:9" x14ac:dyDescent="0.3">
      <c r="A6">
        <v>1998</v>
      </c>
      <c r="B6" t="s">
        <v>11</v>
      </c>
      <c r="C6" s="9">
        <v>2.7043032503185338</v>
      </c>
      <c r="D6" s="3">
        <v>1.8382510020900699E-2</v>
      </c>
      <c r="E6" s="4">
        <v>7052.6664852259155</v>
      </c>
    </row>
    <row r="7" spans="1:9" x14ac:dyDescent="0.3">
      <c r="A7">
        <v>1998</v>
      </c>
      <c r="B7" t="s">
        <v>12</v>
      </c>
      <c r="C7" s="9">
        <v>3.1574682062013042</v>
      </c>
      <c r="D7" s="3">
        <v>1.7104921811539657E-2</v>
      </c>
      <c r="E7" s="4">
        <v>18439.463579468254</v>
      </c>
    </row>
    <row r="8" spans="1:9" x14ac:dyDescent="0.3">
      <c r="A8">
        <v>1998</v>
      </c>
      <c r="B8" t="s">
        <v>13</v>
      </c>
      <c r="D8" s="3" t="s">
        <v>14</v>
      </c>
    </row>
    <row r="9" spans="1:9" x14ac:dyDescent="0.3">
      <c r="A9">
        <v>1998</v>
      </c>
      <c r="B9" t="s">
        <v>15</v>
      </c>
      <c r="D9" s="3" t="s">
        <v>14</v>
      </c>
    </row>
    <row r="10" spans="1:9" x14ac:dyDescent="0.3">
      <c r="A10">
        <v>1998</v>
      </c>
      <c r="B10" s="12" t="s">
        <v>16</v>
      </c>
      <c r="D10" s="3">
        <v>2.0061879940902382E-2</v>
      </c>
      <c r="E10" s="4">
        <v>4548.4378768516608</v>
      </c>
    </row>
    <row r="11" spans="1:9" x14ac:dyDescent="0.3">
      <c r="A11">
        <v>1998</v>
      </c>
      <c r="B11" t="s">
        <v>17</v>
      </c>
      <c r="C11" s="9">
        <v>2.0564878116152201</v>
      </c>
      <c r="D11" s="3">
        <v>5.6500495916903971E-3</v>
      </c>
      <c r="E11" s="4">
        <v>120.23901972491028</v>
      </c>
    </row>
    <row r="12" spans="1:9" x14ac:dyDescent="0.3">
      <c r="A12" s="12">
        <v>1998</v>
      </c>
      <c r="B12" s="12" t="s">
        <v>18</v>
      </c>
      <c r="C12" s="13"/>
      <c r="D12" s="14">
        <v>2.7844250156050271E-2</v>
      </c>
      <c r="E12" s="15">
        <v>4910.41681572369</v>
      </c>
    </row>
    <row r="13" spans="1:9" x14ac:dyDescent="0.3">
      <c r="A13">
        <v>1998</v>
      </c>
      <c r="B13" t="s">
        <v>19</v>
      </c>
      <c r="C13" s="9">
        <v>2.5878596118053712</v>
      </c>
      <c r="D13" s="3">
        <v>2.094757635720499E-2</v>
      </c>
      <c r="E13" s="4">
        <v>44453.282478864319</v>
      </c>
    </row>
    <row r="14" spans="1:9" x14ac:dyDescent="0.3">
      <c r="A14">
        <v>1998</v>
      </c>
      <c r="B14" t="s">
        <v>20</v>
      </c>
      <c r="D14" s="3" t="s">
        <v>14</v>
      </c>
    </row>
    <row r="15" spans="1:9" x14ac:dyDescent="0.3">
      <c r="A15">
        <v>1998</v>
      </c>
      <c r="B15" t="s">
        <v>21</v>
      </c>
      <c r="C15" s="9">
        <v>2.0784059412514302</v>
      </c>
      <c r="D15" s="3">
        <v>1.2080087552108756E-2</v>
      </c>
      <c r="E15" s="4">
        <v>1781.3420650859641</v>
      </c>
    </row>
    <row r="16" spans="1:9" x14ac:dyDescent="0.3">
      <c r="A16">
        <v>1998</v>
      </c>
      <c r="B16" t="s">
        <v>22</v>
      </c>
      <c r="C16" s="9">
        <v>5.1654236669101525</v>
      </c>
      <c r="D16" s="3">
        <v>1.9509947170669447E-2</v>
      </c>
      <c r="E16" s="4">
        <v>196.84252667130059</v>
      </c>
    </row>
    <row r="17" spans="1:5" x14ac:dyDescent="0.3">
      <c r="A17">
        <v>1998</v>
      </c>
      <c r="B17" t="s">
        <v>23</v>
      </c>
      <c r="D17" s="3">
        <v>2.9173008830511452E-2</v>
      </c>
      <c r="E17" s="4">
        <v>4632.41364931526</v>
      </c>
    </row>
    <row r="18" spans="1:5" x14ac:dyDescent="0.3">
      <c r="A18">
        <v>1998</v>
      </c>
      <c r="B18" t="s">
        <v>24</v>
      </c>
      <c r="C18" s="9">
        <v>1.1484412204538306</v>
      </c>
      <c r="D18" s="3">
        <v>1.0048679547837518E-2</v>
      </c>
      <c r="E18" s="4">
        <v>21413.411405813204</v>
      </c>
    </row>
    <row r="19" spans="1:5" x14ac:dyDescent="0.3">
      <c r="A19">
        <v>1998</v>
      </c>
      <c r="B19" t="s">
        <v>25</v>
      </c>
      <c r="C19" s="9">
        <v>5.1669977601722215</v>
      </c>
      <c r="D19" s="3">
        <v>2.8274513539115007E-2</v>
      </c>
      <c r="E19" s="4">
        <v>128752.2867052959</v>
      </c>
    </row>
    <row r="20" spans="1:5" x14ac:dyDescent="0.3">
      <c r="A20">
        <v>1998</v>
      </c>
      <c r="B20" t="s">
        <v>26</v>
      </c>
      <c r="C20" s="9">
        <v>0.38914404341100184</v>
      </c>
      <c r="D20" s="3">
        <v>6.4688862674671796E-3</v>
      </c>
      <c r="E20" s="4">
        <v>24683.112845988981</v>
      </c>
    </row>
    <row r="21" spans="1:5" x14ac:dyDescent="0.3">
      <c r="A21">
        <v>1998</v>
      </c>
      <c r="B21" t="s">
        <v>27</v>
      </c>
      <c r="C21" s="9">
        <v>1.9992870568410137</v>
      </c>
      <c r="D21" s="3">
        <v>2.1102557950229632E-2</v>
      </c>
      <c r="E21" s="4">
        <v>18291.406834133868</v>
      </c>
    </row>
    <row r="22" spans="1:5" x14ac:dyDescent="0.3">
      <c r="A22">
        <v>1998</v>
      </c>
      <c r="B22" t="s">
        <v>28</v>
      </c>
      <c r="C22" s="9">
        <v>1.0609874859907744</v>
      </c>
      <c r="D22" s="3">
        <v>3.7921709557738555E-3</v>
      </c>
      <c r="E22" s="4">
        <v>100.74128275917273</v>
      </c>
    </row>
    <row r="23" spans="1:5" x14ac:dyDescent="0.3">
      <c r="A23">
        <v>1998</v>
      </c>
      <c r="B23" t="s">
        <v>29</v>
      </c>
      <c r="C23" s="9">
        <v>2.3768066942777448</v>
      </c>
      <c r="D23" s="3">
        <v>5.4380550922872662E-3</v>
      </c>
      <c r="E23" s="4">
        <v>241.05617073016202</v>
      </c>
    </row>
    <row r="24" spans="1:5" x14ac:dyDescent="0.3">
      <c r="A24">
        <v>1998</v>
      </c>
      <c r="B24" t="s">
        <v>30</v>
      </c>
      <c r="D24" s="3" t="s">
        <v>14</v>
      </c>
    </row>
    <row r="25" spans="1:5" x14ac:dyDescent="0.3">
      <c r="A25">
        <v>1998</v>
      </c>
      <c r="B25" t="s">
        <v>31</v>
      </c>
      <c r="C25" s="9">
        <v>0.21152459765446516</v>
      </c>
      <c r="D25" s="3">
        <v>3.0195827901094035E-3</v>
      </c>
      <c r="E25" s="4">
        <v>4670.7104619173506</v>
      </c>
    </row>
    <row r="26" spans="1:5" x14ac:dyDescent="0.3">
      <c r="A26">
        <v>1998</v>
      </c>
      <c r="B26" s="12" t="s">
        <v>32</v>
      </c>
      <c r="C26" s="9">
        <v>2.4881263131088049</v>
      </c>
      <c r="D26" s="3">
        <v>1.7420639701238919E-2</v>
      </c>
      <c r="E26" s="4">
        <v>11412.091946773287</v>
      </c>
    </row>
    <row r="27" spans="1:5" x14ac:dyDescent="0.3">
      <c r="A27">
        <v>1998</v>
      </c>
      <c r="B27" t="s">
        <v>33</v>
      </c>
      <c r="D27" s="3" t="s">
        <v>14</v>
      </c>
    </row>
    <row r="28" spans="1:5" x14ac:dyDescent="0.3">
      <c r="A28" s="12">
        <v>1998</v>
      </c>
      <c r="B28" s="12" t="s">
        <v>34</v>
      </c>
      <c r="C28" s="13"/>
      <c r="D28" s="14" t="s">
        <v>14</v>
      </c>
      <c r="E28" s="15"/>
    </row>
    <row r="29" spans="1:5" x14ac:dyDescent="0.3">
      <c r="A29">
        <v>1998</v>
      </c>
      <c r="B29" t="s">
        <v>35</v>
      </c>
      <c r="C29" s="9">
        <v>1.4674276460140006</v>
      </c>
      <c r="D29" s="3">
        <v>6.5970683722531434E-3</v>
      </c>
      <c r="E29" s="4">
        <v>3623.6709094155203</v>
      </c>
    </row>
    <row r="30" spans="1:5" x14ac:dyDescent="0.3">
      <c r="A30">
        <v>1998</v>
      </c>
      <c r="B30" t="s">
        <v>36</v>
      </c>
      <c r="C30" s="9">
        <v>1.4465172934587902</v>
      </c>
      <c r="D30" s="3">
        <v>6.2485754249347845E-3</v>
      </c>
      <c r="E30" s="4">
        <v>1726.1497204956229</v>
      </c>
    </row>
    <row r="31" spans="1:5" x14ac:dyDescent="0.3">
      <c r="A31">
        <v>1998</v>
      </c>
      <c r="B31" t="s">
        <v>37</v>
      </c>
      <c r="C31" s="9">
        <v>1.2218035088966708</v>
      </c>
      <c r="D31" s="3">
        <v>4.9540744223499434E-3</v>
      </c>
      <c r="E31" s="4">
        <v>1193.4870596918602</v>
      </c>
    </row>
    <row r="32" spans="1:5" x14ac:dyDescent="0.3">
      <c r="A32">
        <v>1998</v>
      </c>
      <c r="B32" t="s">
        <v>38</v>
      </c>
      <c r="C32" s="9">
        <v>3.3350809144503741</v>
      </c>
      <c r="D32" s="3">
        <v>8.8896004805333068E-3</v>
      </c>
      <c r="E32" s="4">
        <v>15335.987391053741</v>
      </c>
    </row>
    <row r="33" spans="1:8" x14ac:dyDescent="0.3">
      <c r="A33">
        <v>1998</v>
      </c>
      <c r="B33" t="s">
        <v>39</v>
      </c>
      <c r="C33" s="9">
        <v>2.9019862490450725</v>
      </c>
      <c r="D33" s="3">
        <v>1.7370703865275391E-2</v>
      </c>
      <c r="E33" s="4">
        <v>3308.476002733817</v>
      </c>
    </row>
    <row r="34" spans="1:8" x14ac:dyDescent="0.3">
      <c r="A34">
        <v>1998</v>
      </c>
      <c r="B34" t="s">
        <v>40</v>
      </c>
      <c r="C34" s="9">
        <v>1.881896655028402</v>
      </c>
      <c r="D34" s="3">
        <v>7.6541232482619055E-3</v>
      </c>
      <c r="E34" s="4">
        <v>667.12555026432892</v>
      </c>
    </row>
    <row r="35" spans="1:8" x14ac:dyDescent="0.3">
      <c r="A35">
        <v>1998</v>
      </c>
      <c r="B35" t="s">
        <v>41</v>
      </c>
      <c r="C35" s="9">
        <v>2.1615726361551144</v>
      </c>
      <c r="D35" s="3">
        <v>1.3051463746702007E-2</v>
      </c>
      <c r="E35" s="4">
        <v>584.50551046764042</v>
      </c>
    </row>
    <row r="36" spans="1:8" x14ac:dyDescent="0.3">
      <c r="A36">
        <v>1998</v>
      </c>
      <c r="B36" t="s">
        <v>42</v>
      </c>
      <c r="C36" s="9">
        <v>1.4987044582858147</v>
      </c>
      <c r="D36" s="3">
        <v>8.4803508072943366E-3</v>
      </c>
      <c r="E36" s="4">
        <v>10153.661363510446</v>
      </c>
    </row>
    <row r="37" spans="1:8" x14ac:dyDescent="0.3">
      <c r="A37">
        <v>1998</v>
      </c>
      <c r="B37" t="s">
        <v>43</v>
      </c>
      <c r="C37" s="9">
        <v>2.6962291577597264</v>
      </c>
      <c r="D37" s="3">
        <v>1.5480532271280293E-2</v>
      </c>
      <c r="E37" s="4">
        <v>31658.15964431618</v>
      </c>
    </row>
    <row r="38" spans="1:8" x14ac:dyDescent="0.3">
      <c r="A38">
        <v>1998</v>
      </c>
      <c r="B38" t="s">
        <v>44</v>
      </c>
      <c r="D38" s="3" t="s">
        <v>14</v>
      </c>
    </row>
    <row r="39" spans="1:8" x14ac:dyDescent="0.3">
      <c r="A39">
        <v>1998</v>
      </c>
      <c r="B39" s="12" t="s">
        <v>45</v>
      </c>
      <c r="D39" s="3" t="s">
        <v>14</v>
      </c>
    </row>
    <row r="40" spans="1:8" x14ac:dyDescent="0.3">
      <c r="A40">
        <v>1998</v>
      </c>
      <c r="B40" t="s">
        <v>46</v>
      </c>
      <c r="D40" s="3" t="s">
        <v>14</v>
      </c>
    </row>
    <row r="41" spans="1:8" x14ac:dyDescent="0.3">
      <c r="A41">
        <v>1998</v>
      </c>
      <c r="B41" t="s">
        <v>47</v>
      </c>
      <c r="C41" s="9">
        <v>2.4393269186921427</v>
      </c>
      <c r="D41" s="3">
        <v>1.8839360918788208E-2</v>
      </c>
      <c r="E41" s="4">
        <v>10502.38202492975</v>
      </c>
    </row>
    <row r="42" spans="1:8" x14ac:dyDescent="0.3">
      <c r="A42">
        <v>1998</v>
      </c>
      <c r="B42" t="s">
        <v>48</v>
      </c>
      <c r="C42" s="9">
        <v>1.2205992786944038</v>
      </c>
      <c r="D42" s="3">
        <v>1.060221902380758E-2</v>
      </c>
      <c r="E42" s="4">
        <v>2413.9048278499404</v>
      </c>
      <c r="H42" s="11"/>
    </row>
    <row r="43" spans="1:8" x14ac:dyDescent="0.3">
      <c r="A43">
        <v>1998</v>
      </c>
      <c r="B43" t="s">
        <v>49</v>
      </c>
      <c r="C43" s="9">
        <v>0.30297451331967212</v>
      </c>
      <c r="D43" s="3">
        <v>3.619754297397863E-3</v>
      </c>
      <c r="E43" s="4">
        <v>3388.3391498751048</v>
      </c>
    </row>
    <row r="44" spans="1:8" x14ac:dyDescent="0.3">
      <c r="A44">
        <v>1998</v>
      </c>
      <c r="B44" t="s">
        <v>50</v>
      </c>
      <c r="C44" s="9">
        <v>2.9186454828966433</v>
      </c>
      <c r="D44" s="3">
        <v>2.2161293076915441E-2</v>
      </c>
      <c r="E44" s="4">
        <v>69415.077146201904</v>
      </c>
    </row>
    <row r="45" spans="1:8" x14ac:dyDescent="0.3">
      <c r="A45">
        <v>1998</v>
      </c>
      <c r="B45" t="s">
        <v>51</v>
      </c>
      <c r="C45" s="9">
        <v>1.1426406287591668</v>
      </c>
      <c r="D45" s="3">
        <v>6.5710615659489609E-3</v>
      </c>
      <c r="E45" s="4">
        <v>1177.8326645233674</v>
      </c>
    </row>
    <row r="46" spans="1:8" x14ac:dyDescent="0.3">
      <c r="A46">
        <v>1998</v>
      </c>
      <c r="B46" t="s">
        <v>52</v>
      </c>
      <c r="C46" s="9">
        <v>3.3956226744510309</v>
      </c>
      <c r="D46" s="3">
        <v>2.496210615308684E-2</v>
      </c>
      <c r="E46" s="4">
        <v>314793.58752462774</v>
      </c>
    </row>
    <row r="47" spans="1:8" x14ac:dyDescent="0.3">
      <c r="A47">
        <v>1998</v>
      </c>
      <c r="B47" s="12" t="s">
        <v>53</v>
      </c>
      <c r="C47" s="9">
        <v>2.3461570815023438</v>
      </c>
      <c r="D47" s="3">
        <v>1.7315475933096069E-2</v>
      </c>
      <c r="E47" s="4">
        <v>5679.2452672451245</v>
      </c>
    </row>
    <row r="48" spans="1:8" x14ac:dyDescent="0.3">
      <c r="A48">
        <v>1998</v>
      </c>
      <c r="B48" t="s">
        <v>54</v>
      </c>
      <c r="C48" s="9">
        <v>2.5026799483413948</v>
      </c>
      <c r="D48" s="3" t="s">
        <v>14</v>
      </c>
      <c r="E48" s="4">
        <v>752316.58368364593</v>
      </c>
    </row>
    <row r="49" spans="1:5" x14ac:dyDescent="0.3">
      <c r="A49">
        <v>1998</v>
      </c>
      <c r="B49" t="s">
        <v>55</v>
      </c>
      <c r="C49" s="9">
        <v>2.0749225049513815</v>
      </c>
      <c r="D49" s="3" t="s">
        <v>14</v>
      </c>
      <c r="E49" s="4">
        <v>207240.79468723945</v>
      </c>
    </row>
    <row r="50" spans="1:5" x14ac:dyDescent="0.3">
      <c r="A50">
        <v>1999</v>
      </c>
      <c r="B50" t="s">
        <v>7</v>
      </c>
      <c r="C50" s="9">
        <v>0.71441523118767003</v>
      </c>
      <c r="D50" s="3">
        <v>4.0549151729663913E-3</v>
      </c>
      <c r="E50" s="4">
        <v>2357.7828666926116</v>
      </c>
    </row>
    <row r="51" spans="1:5" x14ac:dyDescent="0.3">
      <c r="A51">
        <v>1999</v>
      </c>
      <c r="B51" t="s">
        <v>8</v>
      </c>
      <c r="D51" s="3" t="s">
        <v>14</v>
      </c>
    </row>
    <row r="52" spans="1:5" x14ac:dyDescent="0.3">
      <c r="A52">
        <v>1999</v>
      </c>
      <c r="B52" t="s">
        <v>11</v>
      </c>
      <c r="C52" s="9">
        <v>2.9074479672403677</v>
      </c>
      <c r="D52" s="3">
        <v>1.9056458056618944E-2</v>
      </c>
      <c r="E52" s="4">
        <v>7570.2528725738184</v>
      </c>
    </row>
    <row r="53" spans="1:5" x14ac:dyDescent="0.3">
      <c r="A53">
        <v>1999</v>
      </c>
      <c r="B53" t="s">
        <v>12</v>
      </c>
      <c r="C53" s="9">
        <v>3.2448627337672491</v>
      </c>
      <c r="D53" s="3">
        <v>1.749829104687145E-2</v>
      </c>
      <c r="E53" s="4">
        <v>19837.431282754605</v>
      </c>
    </row>
    <row r="54" spans="1:5" x14ac:dyDescent="0.3">
      <c r="A54">
        <v>1999</v>
      </c>
      <c r="B54" t="s">
        <v>13</v>
      </c>
      <c r="D54" s="3" t="s">
        <v>14</v>
      </c>
    </row>
    <row r="55" spans="1:5" x14ac:dyDescent="0.3">
      <c r="A55">
        <v>1999</v>
      </c>
      <c r="B55" t="s">
        <v>15</v>
      </c>
      <c r="D55" s="3" t="s">
        <v>14</v>
      </c>
    </row>
    <row r="56" spans="1:5" x14ac:dyDescent="0.3">
      <c r="A56">
        <v>1999</v>
      </c>
      <c r="B56" s="12" t="s">
        <v>16</v>
      </c>
      <c r="C56" s="9">
        <v>3.5604209735012216</v>
      </c>
      <c r="D56" s="3">
        <v>2.1276414063018473E-2</v>
      </c>
      <c r="E56" s="4">
        <v>4966.0041867133259</v>
      </c>
    </row>
    <row r="57" spans="1:5" x14ac:dyDescent="0.3">
      <c r="A57">
        <v>1999</v>
      </c>
      <c r="B57" t="s">
        <v>17</v>
      </c>
      <c r="C57" s="9">
        <v>2.1063710356441199</v>
      </c>
      <c r="D57" s="3">
        <v>6.7707105533480532E-3</v>
      </c>
      <c r="E57" s="4">
        <v>143.47545455872643</v>
      </c>
    </row>
    <row r="58" spans="1:5" x14ac:dyDescent="0.3">
      <c r="A58">
        <v>1999</v>
      </c>
      <c r="B58" s="12" t="s">
        <v>18</v>
      </c>
      <c r="D58" s="3">
        <v>3.0561949765199027E-2</v>
      </c>
      <c r="E58" s="4">
        <v>5625.7368827376285</v>
      </c>
    </row>
    <row r="59" spans="1:5" x14ac:dyDescent="0.3">
      <c r="A59">
        <v>1999</v>
      </c>
      <c r="B59" t="s">
        <v>19</v>
      </c>
      <c r="C59" s="9">
        <v>2.6522062591961908</v>
      </c>
      <c r="D59" s="3">
        <v>2.1076673834171188E-2</v>
      </c>
      <c r="E59" s="4">
        <v>46257.529066827228</v>
      </c>
    </row>
    <row r="60" spans="1:5" x14ac:dyDescent="0.3">
      <c r="A60">
        <v>1999</v>
      </c>
      <c r="B60" t="s">
        <v>20</v>
      </c>
      <c r="C60" s="9">
        <v>1.3703804369289065</v>
      </c>
      <c r="D60" s="3">
        <v>5.6823109583549695E-3</v>
      </c>
      <c r="E60" s="4">
        <v>1630.0356666589437</v>
      </c>
    </row>
    <row r="61" spans="1:5" x14ac:dyDescent="0.3">
      <c r="A61">
        <v>1999</v>
      </c>
      <c r="B61" t="s">
        <v>21</v>
      </c>
      <c r="C61" s="9">
        <v>2.0978771411556782</v>
      </c>
      <c r="D61" s="3">
        <v>1.1514106394587593E-2</v>
      </c>
      <c r="E61" s="4">
        <v>1876.666941831242</v>
      </c>
    </row>
    <row r="62" spans="1:5" x14ac:dyDescent="0.3">
      <c r="A62">
        <v>1999</v>
      </c>
      <c r="B62" t="s">
        <v>22</v>
      </c>
      <c r="C62" s="9">
        <v>5.6908369408369408</v>
      </c>
      <c r="D62" s="3">
        <v>2.2350649462446515E-2</v>
      </c>
      <c r="E62" s="4">
        <v>234.60223068102476</v>
      </c>
    </row>
    <row r="63" spans="1:5" x14ac:dyDescent="0.3">
      <c r="A63">
        <v>1999</v>
      </c>
      <c r="B63" t="s">
        <v>23</v>
      </c>
      <c r="D63" s="3">
        <v>3.328528110305657E-2</v>
      </c>
      <c r="E63" s="4">
        <v>5474.0963879322708</v>
      </c>
    </row>
    <row r="64" spans="1:5" x14ac:dyDescent="0.3">
      <c r="A64">
        <v>1999</v>
      </c>
      <c r="B64" t="s">
        <v>24</v>
      </c>
      <c r="C64" s="9">
        <v>1.1437496815499251</v>
      </c>
      <c r="D64" s="3">
        <v>9.8064969605994815E-3</v>
      </c>
      <c r="E64" s="4">
        <v>21237.061769310214</v>
      </c>
    </row>
    <row r="65" spans="1:5" x14ac:dyDescent="0.3">
      <c r="A65">
        <v>1999</v>
      </c>
      <c r="B65" t="s">
        <v>25</v>
      </c>
      <c r="C65" s="9">
        <v>5.2051948462322359</v>
      </c>
      <c r="D65" s="3">
        <v>2.8467178303478384E-2</v>
      </c>
      <c r="E65" s="4">
        <v>129196.74281917553</v>
      </c>
    </row>
    <row r="66" spans="1:5" x14ac:dyDescent="0.3">
      <c r="A66">
        <v>1999</v>
      </c>
      <c r="B66" t="s">
        <v>26</v>
      </c>
      <c r="C66" s="9">
        <v>0.42222504889256357</v>
      </c>
      <c r="D66" s="3">
        <v>7.4963230585086416E-3</v>
      </c>
      <c r="E66" s="4">
        <v>30794.964178654911</v>
      </c>
    </row>
    <row r="67" spans="1:5" x14ac:dyDescent="0.3">
      <c r="A67">
        <v>1999</v>
      </c>
      <c r="B67" t="s">
        <v>27</v>
      </c>
      <c r="C67" s="9">
        <v>2.149644979299397</v>
      </c>
      <c r="D67" s="3">
        <v>2.0156719130683249E-2</v>
      </c>
      <c r="E67" s="4">
        <v>19475.021262818351</v>
      </c>
    </row>
    <row r="68" spans="1:5" x14ac:dyDescent="0.3">
      <c r="A68">
        <v>1999</v>
      </c>
      <c r="B68" t="s">
        <v>28</v>
      </c>
      <c r="C68" s="9">
        <v>1.0985149550303284</v>
      </c>
      <c r="D68" s="3">
        <v>3.5182519873635182E-3</v>
      </c>
      <c r="E68" s="4">
        <v>96.040510894191556</v>
      </c>
    </row>
    <row r="69" spans="1:5" x14ac:dyDescent="0.3">
      <c r="A69">
        <v>1999</v>
      </c>
      <c r="B69" t="s">
        <v>29</v>
      </c>
      <c r="C69" s="9">
        <v>2.4229612394302253</v>
      </c>
      <c r="D69" s="3">
        <v>5.020620507426736E-3</v>
      </c>
      <c r="E69" s="4">
        <v>220.01168459664476</v>
      </c>
    </row>
    <row r="70" spans="1:5" x14ac:dyDescent="0.3">
      <c r="A70">
        <v>1999</v>
      </c>
      <c r="B70" t="s">
        <v>30</v>
      </c>
      <c r="D70" s="3" t="s">
        <v>14</v>
      </c>
    </row>
    <row r="71" spans="1:5" x14ac:dyDescent="0.3">
      <c r="A71">
        <v>1999</v>
      </c>
      <c r="B71" t="s">
        <v>31</v>
      </c>
      <c r="C71" s="9">
        <v>0.21943513930957015</v>
      </c>
      <c r="D71" s="3">
        <v>3.4410006892557602E-3</v>
      </c>
      <c r="E71" s="4">
        <v>5469.1220758605432</v>
      </c>
    </row>
    <row r="72" spans="1:5" x14ac:dyDescent="0.3">
      <c r="A72">
        <v>1999</v>
      </c>
      <c r="B72" s="12" t="s">
        <v>32</v>
      </c>
      <c r="C72" s="9">
        <v>2.6437515810776624</v>
      </c>
      <c r="D72" s="3">
        <v>1.8228241615986306E-2</v>
      </c>
      <c r="E72" s="4">
        <v>12542.267060925979</v>
      </c>
    </row>
    <row r="73" spans="1:5" x14ac:dyDescent="0.3">
      <c r="A73">
        <v>1999</v>
      </c>
      <c r="B73" t="s">
        <v>33</v>
      </c>
      <c r="C73" s="9">
        <v>2.2816102422649562</v>
      </c>
      <c r="D73" s="3">
        <v>9.6386968002896787E-3</v>
      </c>
      <c r="E73" s="4">
        <v>1067.595495637674</v>
      </c>
    </row>
    <row r="74" spans="1:5" x14ac:dyDescent="0.3">
      <c r="A74">
        <v>1999</v>
      </c>
      <c r="B74" s="12" t="s">
        <v>34</v>
      </c>
      <c r="C74" s="9">
        <v>4.1001792917974003</v>
      </c>
      <c r="D74" s="3">
        <v>1.6053469691211665E-2</v>
      </c>
      <c r="E74" s="4">
        <v>3289.2148079712224</v>
      </c>
    </row>
    <row r="75" spans="1:5" x14ac:dyDescent="0.3">
      <c r="A75">
        <v>1999</v>
      </c>
      <c r="B75" t="s">
        <v>35</v>
      </c>
      <c r="C75" s="9">
        <v>1.4746015155474261</v>
      </c>
      <c r="D75" s="3">
        <v>6.8054793708211643E-3</v>
      </c>
      <c r="E75" s="4">
        <v>3912.156249350639</v>
      </c>
    </row>
    <row r="76" spans="1:5" x14ac:dyDescent="0.3">
      <c r="A76">
        <v>1999</v>
      </c>
      <c r="B76" t="s">
        <v>36</v>
      </c>
      <c r="C76" s="9">
        <v>1.5415745081132926</v>
      </c>
      <c r="D76" s="3">
        <v>6.8120773069774293E-3</v>
      </c>
      <c r="E76" s="4">
        <v>1955.329949600309</v>
      </c>
    </row>
    <row r="77" spans="1:5" x14ac:dyDescent="0.3">
      <c r="A77">
        <v>1999</v>
      </c>
      <c r="B77" t="s">
        <v>37</v>
      </c>
      <c r="C77" s="9">
        <v>1.0451945452003337</v>
      </c>
      <c r="D77" s="3">
        <v>3.9832276368491322E-3</v>
      </c>
      <c r="E77" s="4">
        <v>955.98556023093738</v>
      </c>
    </row>
    <row r="78" spans="1:5" x14ac:dyDescent="0.3">
      <c r="A78">
        <v>1999</v>
      </c>
      <c r="B78" t="s">
        <v>38</v>
      </c>
      <c r="C78" s="9">
        <v>3.3762235014717952</v>
      </c>
      <c r="D78" s="3">
        <v>9.2847940817668891E-3</v>
      </c>
      <c r="E78" s="4">
        <v>17035.063814777743</v>
      </c>
    </row>
    <row r="79" spans="1:5" x14ac:dyDescent="0.3">
      <c r="A79">
        <v>1999</v>
      </c>
      <c r="B79" t="s">
        <v>39</v>
      </c>
      <c r="C79" s="9">
        <v>3.1822227835311949</v>
      </c>
      <c r="D79" s="3">
        <v>1.8162424573938907E-2</v>
      </c>
      <c r="E79" s="4">
        <v>3657.2783641611541</v>
      </c>
    </row>
    <row r="80" spans="1:5" x14ac:dyDescent="0.3">
      <c r="A80">
        <v>1999</v>
      </c>
      <c r="B80" t="s">
        <v>40</v>
      </c>
      <c r="C80" s="9">
        <v>1.7058318543526512</v>
      </c>
      <c r="D80" s="3">
        <v>6.4475078630901851E-3</v>
      </c>
      <c r="E80" s="4">
        <v>561.36297694173561</v>
      </c>
    </row>
    <row r="81" spans="1:5" x14ac:dyDescent="0.3">
      <c r="A81">
        <v>1999</v>
      </c>
      <c r="B81" t="s">
        <v>41</v>
      </c>
      <c r="C81" s="9">
        <v>2.2316725092427641</v>
      </c>
      <c r="D81" s="3">
        <v>1.3368776856681161E-2</v>
      </c>
      <c r="E81" s="4">
        <v>630.64381649235929</v>
      </c>
    </row>
    <row r="82" spans="1:5" x14ac:dyDescent="0.3">
      <c r="A82">
        <v>1999</v>
      </c>
      <c r="B82" t="s">
        <v>42</v>
      </c>
      <c r="C82" s="9">
        <v>1.5251054708972456</v>
      </c>
      <c r="D82" s="3">
        <v>8.3853703818721117E-3</v>
      </c>
      <c r="E82" s="4">
        <v>10490.782385008466</v>
      </c>
    </row>
    <row r="83" spans="1:5" x14ac:dyDescent="0.3">
      <c r="A83">
        <v>1999</v>
      </c>
      <c r="B83" t="s">
        <v>43</v>
      </c>
      <c r="C83" s="9">
        <v>2.8555147910844525</v>
      </c>
      <c r="D83" s="3">
        <v>1.6246761293511332E-2</v>
      </c>
      <c r="E83" s="4">
        <v>34218.589469150269</v>
      </c>
    </row>
    <row r="84" spans="1:5" x14ac:dyDescent="0.3">
      <c r="A84">
        <v>1999</v>
      </c>
      <c r="B84" t="s">
        <v>44</v>
      </c>
      <c r="D84" s="3" t="s">
        <v>14</v>
      </c>
    </row>
    <row r="85" spans="1:5" x14ac:dyDescent="0.3">
      <c r="A85">
        <v>1999</v>
      </c>
      <c r="B85" s="12" t="s">
        <v>45</v>
      </c>
      <c r="C85" s="9">
        <v>4.5067992345815604</v>
      </c>
      <c r="D85" s="3">
        <v>3.3813172390829913E-2</v>
      </c>
      <c r="E85" s="4">
        <v>11215.860101086608</v>
      </c>
    </row>
    <row r="86" spans="1:5" x14ac:dyDescent="0.3">
      <c r="A86">
        <v>1999</v>
      </c>
      <c r="B86" t="s">
        <v>46</v>
      </c>
      <c r="D86" s="3" t="s">
        <v>14</v>
      </c>
    </row>
    <row r="87" spans="1:5" x14ac:dyDescent="0.3">
      <c r="A87">
        <v>1999</v>
      </c>
      <c r="B87" t="s">
        <v>47</v>
      </c>
      <c r="C87" s="9">
        <v>2.4825276118051782</v>
      </c>
      <c r="D87" s="3">
        <v>1.9431926785070084E-2</v>
      </c>
      <c r="E87" s="4">
        <v>11562.023085954512</v>
      </c>
    </row>
    <row r="88" spans="1:5" x14ac:dyDescent="0.3">
      <c r="A88">
        <v>1999</v>
      </c>
      <c r="B88" t="s">
        <v>48</v>
      </c>
      <c r="C88" s="9">
        <v>1.3162777706893387</v>
      </c>
      <c r="D88" s="3">
        <v>1.0495729439591865E-2</v>
      </c>
      <c r="E88" s="4">
        <v>2422.7358085148471</v>
      </c>
    </row>
    <row r="89" spans="1:5" x14ac:dyDescent="0.3">
      <c r="A89">
        <v>1999</v>
      </c>
      <c r="B89" t="s">
        <v>49</v>
      </c>
      <c r="C89" s="9">
        <v>0.31666245817814531</v>
      </c>
      <c r="D89" s="3">
        <v>4.5556811391423077E-3</v>
      </c>
      <c r="E89" s="4">
        <v>4125.2755197854558</v>
      </c>
    </row>
    <row r="90" spans="1:5" x14ac:dyDescent="0.3">
      <c r="A90">
        <v>1999</v>
      </c>
      <c r="B90" t="s">
        <v>50</v>
      </c>
      <c r="C90" s="9">
        <v>3.1280366485716393</v>
      </c>
      <c r="D90" s="3">
        <v>2.3477923553518364E-2</v>
      </c>
      <c r="E90" s="4">
        <v>74926.989900653847</v>
      </c>
    </row>
    <row r="91" spans="1:5" x14ac:dyDescent="0.3">
      <c r="A91">
        <v>1999</v>
      </c>
      <c r="B91" t="s">
        <v>51</v>
      </c>
      <c r="C91" s="9">
        <v>1.2287143480898224</v>
      </c>
      <c r="D91" s="3">
        <v>6.7185899845207909E-3</v>
      </c>
      <c r="E91" s="4">
        <v>1241.2601120737841</v>
      </c>
    </row>
    <row r="92" spans="1:5" x14ac:dyDescent="0.3">
      <c r="A92">
        <v>1999</v>
      </c>
      <c r="B92" t="s">
        <v>52</v>
      </c>
      <c r="C92" s="9">
        <v>3.4553571837057042</v>
      </c>
      <c r="D92" s="3">
        <v>2.5436156679581674E-2</v>
      </c>
      <c r="E92" s="4">
        <v>336151.1733630051</v>
      </c>
    </row>
    <row r="93" spans="1:5" x14ac:dyDescent="0.3">
      <c r="A93">
        <v>1999</v>
      </c>
      <c r="B93" s="12" t="s">
        <v>53</v>
      </c>
      <c r="D93" s="3">
        <v>1.8453712518257247E-2</v>
      </c>
      <c r="E93" s="4">
        <v>6267.8211912798297</v>
      </c>
    </row>
    <row r="94" spans="1:5" x14ac:dyDescent="0.3">
      <c r="A94">
        <v>1999</v>
      </c>
      <c r="B94" t="s">
        <v>54</v>
      </c>
      <c r="C94" s="9">
        <v>2.5740167310470188</v>
      </c>
      <c r="D94" s="3" t="s">
        <v>14</v>
      </c>
      <c r="E94" s="4">
        <v>794196.42044730613</v>
      </c>
    </row>
    <row r="95" spans="1:5" x14ac:dyDescent="0.3">
      <c r="A95">
        <v>1999</v>
      </c>
      <c r="B95" t="s">
        <v>55</v>
      </c>
      <c r="C95" s="9">
        <v>2.1481234371288873</v>
      </c>
      <c r="D95" s="3" t="s">
        <v>14</v>
      </c>
      <c r="E95" s="4">
        <v>218368.35893508862</v>
      </c>
    </row>
    <row r="96" spans="1:5" x14ac:dyDescent="0.3">
      <c r="A96">
        <v>2000</v>
      </c>
      <c r="B96" t="s">
        <v>7</v>
      </c>
      <c r="C96" s="9">
        <v>0.71824706394084381</v>
      </c>
      <c r="D96" s="3">
        <v>3.9249871758156342E-3</v>
      </c>
      <c r="E96" s="4">
        <v>2264.2163487392095</v>
      </c>
    </row>
    <row r="97" spans="1:5" x14ac:dyDescent="0.3">
      <c r="A97">
        <v>2000</v>
      </c>
      <c r="B97" t="s">
        <v>8</v>
      </c>
      <c r="C97" s="9">
        <v>3.4685003783738333</v>
      </c>
      <c r="D97" s="3">
        <v>1.4747057199685724E-2</v>
      </c>
      <c r="E97" s="4">
        <v>10644.765149720821</v>
      </c>
    </row>
    <row r="98" spans="1:5" x14ac:dyDescent="0.3">
      <c r="A98">
        <v>2000</v>
      </c>
      <c r="B98" t="s">
        <v>11</v>
      </c>
      <c r="C98" s="9">
        <v>2.9791859330796995</v>
      </c>
      <c r="D98" s="3">
        <v>1.936195165896705E-2</v>
      </c>
      <c r="E98" s="4">
        <v>7977.4839424569209</v>
      </c>
    </row>
    <row r="99" spans="1:5" x14ac:dyDescent="0.3">
      <c r="A99">
        <v>2000</v>
      </c>
      <c r="B99" t="s">
        <v>12</v>
      </c>
      <c r="C99" s="9">
        <v>3.5162924264796698</v>
      </c>
      <c r="D99" s="3">
        <v>1.8584702067046328E-2</v>
      </c>
      <c r="E99" s="4">
        <v>22159.951564095376</v>
      </c>
    </row>
    <row r="100" spans="1:5" x14ac:dyDescent="0.3">
      <c r="A100">
        <v>2000</v>
      </c>
      <c r="B100" t="s">
        <v>13</v>
      </c>
      <c r="D100" s="3" t="s">
        <v>14</v>
      </c>
    </row>
    <row r="101" spans="1:5" x14ac:dyDescent="0.3">
      <c r="A101">
        <v>2000</v>
      </c>
      <c r="B101" t="s">
        <v>15</v>
      </c>
      <c r="D101" s="3">
        <v>1.4008124689902316E-3</v>
      </c>
      <c r="E101" s="4">
        <v>468.27758369824517</v>
      </c>
    </row>
    <row r="102" spans="1:5" x14ac:dyDescent="0.3">
      <c r="A102">
        <v>2000</v>
      </c>
      <c r="B102" s="12" t="s">
        <v>16</v>
      </c>
      <c r="D102" s="3" t="s">
        <v>14</v>
      </c>
    </row>
    <row r="103" spans="1:5" x14ac:dyDescent="0.3">
      <c r="A103">
        <v>2000</v>
      </c>
      <c r="B103" t="s">
        <v>17</v>
      </c>
      <c r="C103" s="9">
        <v>1.8706146505753578</v>
      </c>
      <c r="D103" s="3">
        <v>6.0000721195090151E-3</v>
      </c>
      <c r="E103" s="4">
        <v>139.97110187874222</v>
      </c>
    </row>
    <row r="104" spans="1:5" x14ac:dyDescent="0.3">
      <c r="A104">
        <v>2000</v>
      </c>
      <c r="B104" s="12" t="s">
        <v>18</v>
      </c>
      <c r="D104" s="3">
        <v>3.2413820061271456E-2</v>
      </c>
      <c r="E104" s="4">
        <v>6311.0974482113397</v>
      </c>
    </row>
    <row r="105" spans="1:5" x14ac:dyDescent="0.3">
      <c r="A105">
        <v>2000</v>
      </c>
      <c r="B105" t="s">
        <v>19</v>
      </c>
      <c r="C105" s="9">
        <v>2.825312381984467</v>
      </c>
      <c r="D105" s="3">
        <v>2.0934609778944058E-2</v>
      </c>
      <c r="E105" s="4">
        <v>47748.496104090242</v>
      </c>
    </row>
    <row r="106" spans="1:5" x14ac:dyDescent="0.3">
      <c r="A106">
        <v>2000</v>
      </c>
      <c r="B106" t="s">
        <v>20</v>
      </c>
      <c r="D106" s="3" t="s">
        <v>14</v>
      </c>
    </row>
    <row r="107" spans="1:5" x14ac:dyDescent="0.3">
      <c r="A107">
        <v>2000</v>
      </c>
      <c r="B107" t="s">
        <v>21</v>
      </c>
      <c r="C107" s="9">
        <v>2.2385501681278401</v>
      </c>
      <c r="D107" s="3">
        <v>1.0838258701832625E-2</v>
      </c>
      <c r="E107" s="4">
        <v>1932.625881913495</v>
      </c>
    </row>
    <row r="108" spans="1:5" x14ac:dyDescent="0.3">
      <c r="A108">
        <v>2000</v>
      </c>
      <c r="B108" t="s">
        <v>22</v>
      </c>
      <c r="D108" s="3">
        <v>2.5720116928786393E-2</v>
      </c>
      <c r="E108" s="4">
        <v>283.42774273623905</v>
      </c>
    </row>
    <row r="109" spans="1:5" x14ac:dyDescent="0.3">
      <c r="A109">
        <v>2000</v>
      </c>
      <c r="B109" t="s">
        <v>23</v>
      </c>
      <c r="D109" s="3">
        <v>3.9299433213760858E-2</v>
      </c>
      <c r="E109" s="4">
        <v>7037.893843279734</v>
      </c>
    </row>
    <row r="110" spans="1:5" x14ac:dyDescent="0.3">
      <c r="A110">
        <v>2000</v>
      </c>
      <c r="B110" t="s">
        <v>24</v>
      </c>
      <c r="C110" s="9">
        <v>1.1610038969409278</v>
      </c>
      <c r="D110" s="3">
        <v>1.0036383834594067E-2</v>
      </c>
      <c r="E110" s="4">
        <v>22557.998601999272</v>
      </c>
    </row>
    <row r="111" spans="1:5" x14ac:dyDescent="0.3">
      <c r="A111">
        <v>2000</v>
      </c>
      <c r="B111" t="s">
        <v>25</v>
      </c>
      <c r="C111" s="9">
        <v>5.1057864402236044</v>
      </c>
      <c r="D111" s="3">
        <v>2.8584081176248007E-2</v>
      </c>
      <c r="E111" s="4">
        <v>133313.80278624303</v>
      </c>
    </row>
    <row r="112" spans="1:5" x14ac:dyDescent="0.3">
      <c r="A112">
        <v>2000</v>
      </c>
      <c r="B112" t="s">
        <v>26</v>
      </c>
      <c r="C112" s="9">
        <v>0.54840267312593205</v>
      </c>
      <c r="D112" s="3">
        <v>8.9316324973748532E-3</v>
      </c>
      <c r="E112" s="4">
        <v>39806.30692647196</v>
      </c>
    </row>
    <row r="113" spans="1:5" x14ac:dyDescent="0.3">
      <c r="A113">
        <v>2000</v>
      </c>
      <c r="B113" t="s">
        <v>27</v>
      </c>
      <c r="C113" s="9">
        <v>2.3053522804629001</v>
      </c>
      <c r="D113" s="3">
        <v>2.125194894560508E-2</v>
      </c>
      <c r="E113" s="4">
        <v>22393.690517151419</v>
      </c>
    </row>
    <row r="114" spans="1:5" x14ac:dyDescent="0.3">
      <c r="A114">
        <v>2000</v>
      </c>
      <c r="B114" t="s">
        <v>28</v>
      </c>
      <c r="C114" s="9">
        <v>1.6109051605984595</v>
      </c>
      <c r="D114" s="3">
        <v>4.3482774234220329E-3</v>
      </c>
      <c r="E114" s="4">
        <v>125.43537786947371</v>
      </c>
    </row>
    <row r="115" spans="1:5" x14ac:dyDescent="0.3">
      <c r="A115">
        <v>2000</v>
      </c>
      <c r="B115" t="s">
        <v>29</v>
      </c>
      <c r="C115" s="9">
        <v>2.2223174739248464</v>
      </c>
      <c r="D115" s="3">
        <v>5.8553172051166837E-3</v>
      </c>
      <c r="E115" s="4">
        <v>266.07176791859803</v>
      </c>
    </row>
    <row r="116" spans="1:5" x14ac:dyDescent="0.3">
      <c r="A116">
        <v>2000</v>
      </c>
      <c r="B116" t="s">
        <v>30</v>
      </c>
      <c r="C116" s="9">
        <v>3.7658904971680296</v>
      </c>
      <c r="D116" s="3">
        <v>1.5831357023986789E-2</v>
      </c>
      <c r="E116" s="4">
        <v>653.63932828172506</v>
      </c>
    </row>
    <row r="117" spans="1:5" x14ac:dyDescent="0.3">
      <c r="A117">
        <v>2000</v>
      </c>
      <c r="B117" t="s">
        <v>31</v>
      </c>
      <c r="D117" s="3">
        <v>3.0613490296957763E-3</v>
      </c>
      <c r="E117" s="4">
        <v>5106.1893945408619</v>
      </c>
    </row>
    <row r="118" spans="1:5" x14ac:dyDescent="0.3">
      <c r="A118">
        <v>2000</v>
      </c>
      <c r="B118" s="12" t="s">
        <v>32</v>
      </c>
      <c r="C118" s="9">
        <v>2.6493783749843023</v>
      </c>
      <c r="D118" s="3">
        <v>1.7897952907808951E-2</v>
      </c>
      <c r="E118" s="4">
        <v>12831.699643048476</v>
      </c>
    </row>
    <row r="119" spans="1:5" x14ac:dyDescent="0.3">
      <c r="A119">
        <v>2000</v>
      </c>
      <c r="B119" t="s">
        <v>33</v>
      </c>
      <c r="D119" s="3" t="s">
        <v>14</v>
      </c>
    </row>
    <row r="120" spans="1:5" x14ac:dyDescent="0.3">
      <c r="A120">
        <v>2000</v>
      </c>
      <c r="B120" s="12" t="s">
        <v>34</v>
      </c>
      <c r="D120" s="3" t="s">
        <v>14</v>
      </c>
    </row>
    <row r="121" spans="1:5" x14ac:dyDescent="0.3">
      <c r="A121">
        <v>2000</v>
      </c>
      <c r="B121" t="s">
        <v>35</v>
      </c>
      <c r="C121" s="9">
        <v>1.4422312839815976</v>
      </c>
      <c r="D121" s="3">
        <v>6.4077607641055316E-3</v>
      </c>
      <c r="E121" s="4">
        <v>3851.5291154830516</v>
      </c>
    </row>
    <row r="122" spans="1:5" x14ac:dyDescent="0.3">
      <c r="A122">
        <v>2000</v>
      </c>
      <c r="B122" t="s">
        <v>36</v>
      </c>
      <c r="C122" s="9">
        <v>1.6266734861368917</v>
      </c>
      <c r="D122" s="3">
        <v>7.2156168564992814E-3</v>
      </c>
      <c r="E122" s="4">
        <v>2150.2006294978783</v>
      </c>
    </row>
    <row r="123" spans="1:5" x14ac:dyDescent="0.3">
      <c r="A123">
        <v>2000</v>
      </c>
      <c r="B123" t="s">
        <v>37</v>
      </c>
      <c r="C123" s="9">
        <v>0.91267253571506579</v>
      </c>
      <c r="D123" s="3">
        <v>3.6625849633561717E-3</v>
      </c>
      <c r="E123" s="4">
        <v>900.66559923754744</v>
      </c>
    </row>
    <row r="124" spans="1:5" x14ac:dyDescent="0.3">
      <c r="A124">
        <v>2000</v>
      </c>
      <c r="B124" t="s">
        <v>38</v>
      </c>
      <c r="C124" s="9">
        <v>3.4545075894185189</v>
      </c>
      <c r="D124" s="3">
        <v>9.7843668483818362E-3</v>
      </c>
      <c r="E124" s="4">
        <v>19755.004068979582</v>
      </c>
    </row>
    <row r="125" spans="1:5" x14ac:dyDescent="0.3">
      <c r="A125">
        <v>2000</v>
      </c>
      <c r="B125" t="s">
        <v>39</v>
      </c>
      <c r="C125" s="9">
        <v>4.1292974180734863</v>
      </c>
      <c r="D125" s="3">
        <v>1.8169874976152009E-2</v>
      </c>
      <c r="E125" s="4">
        <v>3989.5009834435004</v>
      </c>
    </row>
    <row r="126" spans="1:5" x14ac:dyDescent="0.3">
      <c r="A126">
        <v>2000</v>
      </c>
      <c r="B126" t="s">
        <v>40</v>
      </c>
      <c r="C126" s="9">
        <v>1.8432782096556302</v>
      </c>
      <c r="D126" s="3">
        <v>6.380650098431616E-3</v>
      </c>
      <c r="E126" s="4">
        <v>562.02245237055047</v>
      </c>
    </row>
    <row r="127" spans="1:5" x14ac:dyDescent="0.3">
      <c r="A127">
        <v>2000</v>
      </c>
      <c r="B127" t="s">
        <v>41</v>
      </c>
      <c r="C127" s="9">
        <v>2.1795571015308672</v>
      </c>
      <c r="D127" s="3">
        <v>1.3598166132103363E-2</v>
      </c>
      <c r="E127" s="4">
        <v>665.02172626066636</v>
      </c>
    </row>
    <row r="128" spans="1:5" x14ac:dyDescent="0.3">
      <c r="A128">
        <v>2000</v>
      </c>
      <c r="B128" t="s">
        <v>42</v>
      </c>
      <c r="C128" s="9">
        <v>1.8905402268810028</v>
      </c>
      <c r="D128" s="3">
        <v>8.8276285750890256E-3</v>
      </c>
      <c r="E128" s="4">
        <v>11623.455492887479</v>
      </c>
    </row>
    <row r="129" spans="1:5" x14ac:dyDescent="0.3">
      <c r="A129">
        <v>2000</v>
      </c>
      <c r="B129" t="s">
        <v>43</v>
      </c>
      <c r="C129" s="9">
        <v>2.8963487076724519</v>
      </c>
      <c r="D129" s="3">
        <v>1.6129267182521622E-2</v>
      </c>
      <c r="E129" s="4">
        <v>35218.670960907613</v>
      </c>
    </row>
    <row r="130" spans="1:5" x14ac:dyDescent="0.3">
      <c r="A130">
        <v>2000</v>
      </c>
      <c r="B130" t="s">
        <v>44</v>
      </c>
      <c r="C130" s="9">
        <v>3.5993969285384835</v>
      </c>
      <c r="D130" s="3">
        <v>2.2588015838319316E-2</v>
      </c>
      <c r="E130" s="4">
        <v>9353.434467627394</v>
      </c>
    </row>
    <row r="131" spans="1:5" x14ac:dyDescent="0.3">
      <c r="A131">
        <v>2000</v>
      </c>
      <c r="B131" s="12" t="s">
        <v>45</v>
      </c>
      <c r="D131" s="3" t="s">
        <v>14</v>
      </c>
    </row>
    <row r="132" spans="1:5" x14ac:dyDescent="0.3">
      <c r="A132">
        <v>2000</v>
      </c>
      <c r="B132" t="s">
        <v>46</v>
      </c>
      <c r="D132" s="3" t="s">
        <v>14</v>
      </c>
    </row>
    <row r="133" spans="1:5" x14ac:dyDescent="0.3">
      <c r="A133">
        <v>2000</v>
      </c>
      <c r="B133" t="s">
        <v>47</v>
      </c>
      <c r="C133" s="9">
        <v>2.4895845100327691</v>
      </c>
      <c r="D133" s="3">
        <v>1.913441686339485E-2</v>
      </c>
      <c r="E133" s="4">
        <v>12103.821309622503</v>
      </c>
    </row>
    <row r="134" spans="1:5" x14ac:dyDescent="0.3">
      <c r="A134">
        <v>2000</v>
      </c>
      <c r="B134" t="s">
        <v>48</v>
      </c>
      <c r="C134" s="9">
        <v>1.3484542180226182</v>
      </c>
      <c r="D134" s="3">
        <v>1.1099745252984865E-2</v>
      </c>
      <c r="E134" s="4">
        <v>2664.6739590918933</v>
      </c>
    </row>
    <row r="135" spans="1:5" x14ac:dyDescent="0.3">
      <c r="A135">
        <v>2000</v>
      </c>
      <c r="B135" t="s">
        <v>49</v>
      </c>
      <c r="C135" s="9">
        <v>0.35916227107936954</v>
      </c>
      <c r="D135" s="3">
        <v>4.655772168634731E-3</v>
      </c>
      <c r="E135" s="4">
        <v>4508.2094457215298</v>
      </c>
    </row>
    <row r="136" spans="1:5" x14ac:dyDescent="0.3">
      <c r="A136">
        <v>2000</v>
      </c>
      <c r="B136" t="s">
        <v>50</v>
      </c>
      <c r="C136" s="9">
        <v>3.1657684422456018</v>
      </c>
      <c r="D136" s="3">
        <v>2.4098173619902422E-2</v>
      </c>
      <c r="E136" s="4">
        <v>79146.346392269115</v>
      </c>
    </row>
    <row r="137" spans="1:5" x14ac:dyDescent="0.3">
      <c r="A137">
        <v>2000</v>
      </c>
      <c r="B137" t="s">
        <v>51</v>
      </c>
      <c r="C137" s="9">
        <v>1.4108354631503703</v>
      </c>
      <c r="D137" s="3">
        <v>7.9095758557531908E-3</v>
      </c>
      <c r="E137" s="4">
        <v>1526.7490892592562</v>
      </c>
    </row>
    <row r="138" spans="1:5" x14ac:dyDescent="0.3">
      <c r="A138">
        <v>2000</v>
      </c>
      <c r="B138" t="s">
        <v>52</v>
      </c>
      <c r="C138" s="9">
        <v>3.4869548535871147</v>
      </c>
      <c r="D138" s="3">
        <v>2.6198347236432284E-2</v>
      </c>
      <c r="E138" s="4">
        <v>360339.97690689925</v>
      </c>
    </row>
    <row r="139" spans="1:5" x14ac:dyDescent="0.3">
      <c r="A139">
        <v>2000</v>
      </c>
      <c r="B139" s="12" t="s">
        <v>53</v>
      </c>
      <c r="D139" s="3">
        <v>1.8860242442083217E-2</v>
      </c>
      <c r="E139" s="4">
        <v>6622.1448377409497</v>
      </c>
    </row>
    <row r="140" spans="1:5" x14ac:dyDescent="0.3">
      <c r="A140">
        <v>2000</v>
      </c>
      <c r="B140" t="s">
        <v>54</v>
      </c>
      <c r="C140" s="9">
        <v>2.6219243923306821</v>
      </c>
      <c r="D140" s="3" t="s">
        <v>14</v>
      </c>
      <c r="E140" s="4">
        <v>844625.16481135925</v>
      </c>
    </row>
    <row r="141" spans="1:5" x14ac:dyDescent="0.3">
      <c r="A141">
        <v>2000</v>
      </c>
      <c r="B141" t="s">
        <v>55</v>
      </c>
      <c r="C141" s="9">
        <v>2.2310173890855545</v>
      </c>
      <c r="D141" s="3" t="s">
        <v>14</v>
      </c>
      <c r="E141" s="4">
        <v>231802.86726777328</v>
      </c>
    </row>
    <row r="142" spans="1:5" x14ac:dyDescent="0.3">
      <c r="A142">
        <v>2001</v>
      </c>
      <c r="B142" t="s">
        <v>7</v>
      </c>
      <c r="C142" s="9">
        <v>0.69049413284530092</v>
      </c>
      <c r="D142" s="3">
        <v>3.7976706022548362E-3</v>
      </c>
      <c r="E142" s="4">
        <v>2094.199631282836</v>
      </c>
    </row>
    <row r="143" spans="1:5" x14ac:dyDescent="0.3">
      <c r="A143">
        <v>2001</v>
      </c>
      <c r="B143" t="s">
        <v>8</v>
      </c>
      <c r="D143" s="3" t="s">
        <v>14</v>
      </c>
    </row>
    <row r="144" spans="1:5" x14ac:dyDescent="0.3">
      <c r="A144">
        <v>2001</v>
      </c>
      <c r="B144" t="s">
        <v>11</v>
      </c>
      <c r="C144" s="9">
        <v>3.1337128369787108</v>
      </c>
      <c r="D144" s="3">
        <v>2.0327916505538994E-2</v>
      </c>
      <c r="E144" s="4">
        <v>8467.5777661163393</v>
      </c>
    </row>
    <row r="145" spans="1:5" x14ac:dyDescent="0.3">
      <c r="A145">
        <v>2001</v>
      </c>
      <c r="B145" t="s">
        <v>12</v>
      </c>
      <c r="C145" s="9">
        <v>3.6913820236432842</v>
      </c>
      <c r="D145" s="3">
        <v>2.0211560421932596E-2</v>
      </c>
      <c r="E145" s="4">
        <v>24531.157806892494</v>
      </c>
    </row>
    <row r="146" spans="1:5" x14ac:dyDescent="0.3">
      <c r="A146">
        <v>2001</v>
      </c>
      <c r="B146" t="s">
        <v>13</v>
      </c>
      <c r="D146" s="3" t="s">
        <v>14</v>
      </c>
    </row>
    <row r="147" spans="1:5" x14ac:dyDescent="0.3">
      <c r="A147">
        <v>2001</v>
      </c>
      <c r="B147" t="s">
        <v>15</v>
      </c>
      <c r="D147" s="3">
        <v>1.4103607268350655E-3</v>
      </c>
      <c r="E147" s="4">
        <v>479.38038895466758</v>
      </c>
    </row>
    <row r="148" spans="1:5" x14ac:dyDescent="0.3">
      <c r="A148">
        <v>2001</v>
      </c>
      <c r="B148" s="12" t="s">
        <v>16</v>
      </c>
      <c r="C148" s="9">
        <v>3.6313235019600523</v>
      </c>
      <c r="D148" s="3">
        <v>2.3246642866582078E-2</v>
      </c>
      <c r="E148" s="4">
        <v>5675.5001377705048</v>
      </c>
    </row>
    <row r="149" spans="1:5" x14ac:dyDescent="0.3">
      <c r="A149">
        <v>2001</v>
      </c>
      <c r="B149" t="s">
        <v>17</v>
      </c>
      <c r="C149" s="9">
        <v>1.8460566937973617</v>
      </c>
      <c r="D149" s="3">
        <v>6.9838184946402274E-3</v>
      </c>
      <c r="E149" s="4">
        <v>172.70136603591308</v>
      </c>
    </row>
    <row r="150" spans="1:5" x14ac:dyDescent="0.3">
      <c r="A150">
        <v>2001</v>
      </c>
      <c r="B150" s="12" t="s">
        <v>18</v>
      </c>
      <c r="D150" s="3">
        <v>3.1937233342091434E-2</v>
      </c>
      <c r="E150" s="4">
        <v>6380.6030788865528</v>
      </c>
    </row>
    <row r="151" spans="1:5" x14ac:dyDescent="0.3">
      <c r="A151">
        <v>2001</v>
      </c>
      <c r="B151" t="s">
        <v>19</v>
      </c>
      <c r="C151" s="9">
        <v>2.8912433983177936</v>
      </c>
      <c r="D151" s="3">
        <v>2.138042517227929E-2</v>
      </c>
      <c r="E151" s="4">
        <v>49732.697982318772</v>
      </c>
    </row>
    <row r="152" spans="1:5" x14ac:dyDescent="0.3">
      <c r="A152">
        <v>2001</v>
      </c>
      <c r="B152" t="s">
        <v>20</v>
      </c>
      <c r="C152" s="9">
        <v>1.3230636008759225</v>
      </c>
      <c r="D152" s="3">
        <v>5.5948388830407191E-3</v>
      </c>
      <c r="E152" s="4">
        <v>1736.7626353349458</v>
      </c>
    </row>
    <row r="153" spans="1:5" x14ac:dyDescent="0.3">
      <c r="A153">
        <v>2001</v>
      </c>
      <c r="B153" t="s">
        <v>21</v>
      </c>
      <c r="C153" s="9">
        <v>2.3161082755384648</v>
      </c>
      <c r="D153" s="3">
        <v>1.0519360232880992E-2</v>
      </c>
      <c r="E153" s="4">
        <v>1975.2860135995904</v>
      </c>
    </row>
    <row r="154" spans="1:5" x14ac:dyDescent="0.3">
      <c r="A154">
        <v>2001</v>
      </c>
      <c r="B154" t="s">
        <v>22</v>
      </c>
      <c r="C154" s="9">
        <v>6.5219221325850576</v>
      </c>
      <c r="D154" s="3">
        <v>2.8398927509358497E-2</v>
      </c>
      <c r="E154" s="4">
        <v>325.50754436190113</v>
      </c>
    </row>
    <row r="155" spans="1:5" x14ac:dyDescent="0.3">
      <c r="A155">
        <v>2001</v>
      </c>
      <c r="B155" t="s">
        <v>23</v>
      </c>
      <c r="D155" s="3">
        <v>4.1830800040062559E-2</v>
      </c>
      <c r="E155" s="4">
        <v>7498.9209891024357</v>
      </c>
    </row>
    <row r="156" spans="1:5" x14ac:dyDescent="0.3">
      <c r="A156">
        <v>2001</v>
      </c>
      <c r="B156" t="s">
        <v>24</v>
      </c>
      <c r="C156" s="9">
        <v>1.1706253795204615</v>
      </c>
      <c r="D156" s="3">
        <v>1.0407037053168042E-2</v>
      </c>
      <c r="E156" s="4">
        <v>23847.534003735174</v>
      </c>
    </row>
    <row r="157" spans="1:5" x14ac:dyDescent="0.3">
      <c r="A157">
        <v>2001</v>
      </c>
      <c r="B157" t="s">
        <v>25</v>
      </c>
      <c r="C157" s="9">
        <v>5.1365588522165941</v>
      </c>
      <c r="D157" s="3">
        <v>2.9234849965362804E-2</v>
      </c>
      <c r="E157" s="4">
        <v>136875.38278428296</v>
      </c>
    </row>
    <row r="158" spans="1:5" x14ac:dyDescent="0.3">
      <c r="A158">
        <v>2001</v>
      </c>
      <c r="B158" t="s">
        <v>26</v>
      </c>
      <c r="C158" s="9">
        <v>0.58195052770965394</v>
      </c>
      <c r="D158" s="3">
        <v>9.4033091263008156E-3</v>
      </c>
      <c r="E158" s="4">
        <v>45401.857570975342</v>
      </c>
    </row>
    <row r="159" spans="1:5" x14ac:dyDescent="0.3">
      <c r="A159">
        <v>2001</v>
      </c>
      <c r="B159" t="s">
        <v>27</v>
      </c>
      <c r="C159" s="9">
        <v>2.8781296179016254</v>
      </c>
      <c r="D159" s="3">
        <v>2.2786471921001531E-2</v>
      </c>
      <c r="E159" s="4">
        <v>25175.747227937507</v>
      </c>
    </row>
    <row r="160" spans="1:5" x14ac:dyDescent="0.3">
      <c r="A160">
        <v>2001</v>
      </c>
      <c r="B160" t="s">
        <v>28</v>
      </c>
      <c r="C160" s="9">
        <v>1.495914788039526</v>
      </c>
      <c r="D160" s="3">
        <v>4.0261856329977096E-3</v>
      </c>
      <c r="E160" s="4">
        <v>123.49385283341732</v>
      </c>
    </row>
    <row r="161" spans="1:5" x14ac:dyDescent="0.3">
      <c r="A161">
        <v>2001</v>
      </c>
      <c r="B161" t="s">
        <v>29</v>
      </c>
      <c r="C161" s="9">
        <v>2.3265408903607159</v>
      </c>
      <c r="D161" s="3">
        <v>6.6761589173699627E-3</v>
      </c>
      <c r="E161" s="4">
        <v>323.17003255534809</v>
      </c>
    </row>
    <row r="162" spans="1:5" x14ac:dyDescent="0.3">
      <c r="A162">
        <v>2001</v>
      </c>
      <c r="B162" t="s">
        <v>30</v>
      </c>
      <c r="D162" s="3" t="s">
        <v>14</v>
      </c>
    </row>
    <row r="163" spans="1:5" x14ac:dyDescent="0.3">
      <c r="A163">
        <v>2001</v>
      </c>
      <c r="B163" t="s">
        <v>31</v>
      </c>
      <c r="C163" s="9">
        <v>0.22904278915414894</v>
      </c>
      <c r="D163" s="3">
        <v>3.2417989758122502E-3</v>
      </c>
      <c r="E163" s="4">
        <v>5385.3055379243006</v>
      </c>
    </row>
    <row r="164" spans="1:5" x14ac:dyDescent="0.3">
      <c r="A164">
        <v>2001</v>
      </c>
      <c r="B164" s="12" t="s">
        <v>32</v>
      </c>
      <c r="C164" s="9">
        <v>2.8417674186713198</v>
      </c>
      <c r="D164" s="3">
        <v>1.7960865856923181E-2</v>
      </c>
      <c r="E164" s="4">
        <v>13176.441701277407</v>
      </c>
    </row>
    <row r="165" spans="1:5" x14ac:dyDescent="0.3">
      <c r="A165">
        <v>2001</v>
      </c>
      <c r="B165" t="s">
        <v>33</v>
      </c>
      <c r="C165" s="9">
        <v>2.6486729067829207</v>
      </c>
      <c r="D165" s="3">
        <v>1.1002859096276961E-2</v>
      </c>
      <c r="E165" s="4">
        <v>1296.1837052194815</v>
      </c>
    </row>
    <row r="166" spans="1:5" x14ac:dyDescent="0.3">
      <c r="A166">
        <v>2001</v>
      </c>
      <c r="B166" s="12" t="s">
        <v>34</v>
      </c>
      <c r="C166" s="9">
        <v>4.3608772707133365</v>
      </c>
      <c r="D166" s="3">
        <v>1.5625906951708936E-2</v>
      </c>
      <c r="E166" s="4">
        <v>3690.7445217634036</v>
      </c>
    </row>
    <row r="167" spans="1:5" x14ac:dyDescent="0.3">
      <c r="A167">
        <v>2001</v>
      </c>
      <c r="B167" t="s">
        <v>35</v>
      </c>
      <c r="C167" s="9">
        <v>1.4678831925962721</v>
      </c>
      <c r="D167" s="3">
        <v>6.2158690189214223E-3</v>
      </c>
      <c r="E167" s="4">
        <v>3783.2109327148837</v>
      </c>
    </row>
    <row r="168" spans="1:5" x14ac:dyDescent="0.3">
      <c r="A168">
        <v>2001</v>
      </c>
      <c r="B168" t="s">
        <v>36</v>
      </c>
      <c r="C168" s="9">
        <v>1.7104726567400388</v>
      </c>
      <c r="D168" s="3">
        <v>7.6481803208718639E-3</v>
      </c>
      <c r="E168" s="4">
        <v>2323.399618453353</v>
      </c>
    </row>
    <row r="169" spans="1:5" x14ac:dyDescent="0.3">
      <c r="A169">
        <v>2001</v>
      </c>
      <c r="B169" t="s">
        <v>37</v>
      </c>
      <c r="C169" s="9">
        <v>0.88029528225811848</v>
      </c>
      <c r="D169" s="3">
        <v>3.9129178116965981E-3</v>
      </c>
      <c r="E169" s="4">
        <v>1012.4354849929275</v>
      </c>
    </row>
    <row r="170" spans="1:5" x14ac:dyDescent="0.3">
      <c r="A170">
        <v>2001</v>
      </c>
      <c r="B170" t="s">
        <v>38</v>
      </c>
      <c r="C170" s="9">
        <v>3.464791277662763</v>
      </c>
      <c r="D170" s="3">
        <v>1.0969003314864684E-2</v>
      </c>
      <c r="E170" s="4">
        <v>23274.350980293901</v>
      </c>
    </row>
    <row r="171" spans="1:5" x14ac:dyDescent="0.3">
      <c r="A171">
        <v>2001</v>
      </c>
      <c r="B171" t="s">
        <v>39</v>
      </c>
      <c r="C171" s="9">
        <v>4.0455340744320925</v>
      </c>
      <c r="D171" s="3">
        <v>2.0093035050992754E-2</v>
      </c>
      <c r="E171" s="4">
        <v>4364.6006050905089</v>
      </c>
    </row>
    <row r="172" spans="1:5" x14ac:dyDescent="0.3">
      <c r="A172">
        <v>2001</v>
      </c>
      <c r="B172" t="s">
        <v>40</v>
      </c>
      <c r="C172" s="9">
        <v>1.7817548305353184</v>
      </c>
      <c r="D172" s="3">
        <v>6.2465233579417148E-3</v>
      </c>
      <c r="E172" s="4">
        <v>568.11084919415612</v>
      </c>
    </row>
    <row r="173" spans="1:5" x14ac:dyDescent="0.3">
      <c r="A173">
        <v>2001</v>
      </c>
      <c r="B173" t="s">
        <v>41</v>
      </c>
      <c r="C173" s="9">
        <v>2.2580876738433826</v>
      </c>
      <c r="D173" s="3">
        <v>1.4676700565784375E-2</v>
      </c>
      <c r="E173" s="4">
        <v>740.85515785285133</v>
      </c>
    </row>
    <row r="174" spans="1:5" x14ac:dyDescent="0.3">
      <c r="A174">
        <v>2001</v>
      </c>
      <c r="B174" t="s">
        <v>42</v>
      </c>
      <c r="C174" s="9">
        <v>1.9643943919020852</v>
      </c>
      <c r="D174" s="3">
        <v>8.8833369234785509E-3</v>
      </c>
      <c r="E174" s="4">
        <v>12156.836865099362</v>
      </c>
    </row>
    <row r="175" spans="1:5" x14ac:dyDescent="0.3">
      <c r="A175">
        <v>2001</v>
      </c>
      <c r="B175" t="s">
        <v>43</v>
      </c>
      <c r="C175" s="9">
        <v>3.0812822898516399</v>
      </c>
      <c r="D175" s="3">
        <v>1.6011936712307894E-2</v>
      </c>
      <c r="E175" s="4">
        <v>35687.128827080844</v>
      </c>
    </row>
    <row r="176" spans="1:5" x14ac:dyDescent="0.3">
      <c r="A176">
        <v>2001</v>
      </c>
      <c r="B176" t="s">
        <v>44</v>
      </c>
      <c r="D176" s="3" t="s">
        <v>14</v>
      </c>
    </row>
    <row r="177" spans="1:5" x14ac:dyDescent="0.3">
      <c r="A177">
        <v>2001</v>
      </c>
      <c r="B177" s="12" t="s">
        <v>45</v>
      </c>
      <c r="C177" s="9">
        <v>5.1703432088579131</v>
      </c>
      <c r="D177" s="3">
        <v>3.8738027767359989E-2</v>
      </c>
      <c r="E177" s="4">
        <v>13657.018098274722</v>
      </c>
    </row>
    <row r="178" spans="1:5" x14ac:dyDescent="0.3">
      <c r="A178">
        <v>2001</v>
      </c>
      <c r="B178" t="s">
        <v>46</v>
      </c>
      <c r="C178" s="9">
        <v>0.3164228148658571</v>
      </c>
      <c r="D178" s="3">
        <v>7.1578101080730762E-3</v>
      </c>
      <c r="E178" s="4">
        <v>3261.2807571428757</v>
      </c>
    </row>
    <row r="179" spans="1:5" x14ac:dyDescent="0.3">
      <c r="A179">
        <v>2001</v>
      </c>
      <c r="B179" t="s">
        <v>47</v>
      </c>
      <c r="C179" s="9">
        <v>2.6625203162099438</v>
      </c>
      <c r="D179" s="3">
        <v>2.0255493780330886E-2</v>
      </c>
      <c r="E179" s="4">
        <v>12633.422258376755</v>
      </c>
    </row>
    <row r="180" spans="1:5" x14ac:dyDescent="0.3">
      <c r="A180">
        <v>2001</v>
      </c>
      <c r="B180" t="s">
        <v>48</v>
      </c>
      <c r="C180" s="9">
        <v>1.465837104780505</v>
      </c>
      <c r="D180" s="3">
        <v>1.0987055304781543E-2</v>
      </c>
      <c r="E180" s="4">
        <v>2717.8830945047334</v>
      </c>
    </row>
    <row r="181" spans="1:5" x14ac:dyDescent="0.3">
      <c r="A181">
        <v>2001</v>
      </c>
      <c r="B181" t="s">
        <v>49</v>
      </c>
      <c r="C181" s="9">
        <v>0.34837185035141022</v>
      </c>
      <c r="D181" s="3">
        <v>5.2246985250192311E-3</v>
      </c>
      <c r="E181" s="4">
        <v>4768.2051195091944</v>
      </c>
    </row>
    <row r="182" spans="1:5" x14ac:dyDescent="0.3">
      <c r="A182">
        <v>2001</v>
      </c>
      <c r="B182" t="s">
        <v>50</v>
      </c>
      <c r="C182" s="9">
        <v>3.2433112111584088</v>
      </c>
      <c r="D182" s="3">
        <v>2.4043724396328722E-2</v>
      </c>
      <c r="E182" s="4">
        <v>80295.331104068813</v>
      </c>
    </row>
    <row r="183" spans="1:5" x14ac:dyDescent="0.3">
      <c r="A183">
        <v>2001</v>
      </c>
      <c r="B183" t="s">
        <v>51</v>
      </c>
      <c r="C183" s="9">
        <v>1.4395966223957497</v>
      </c>
      <c r="D183" s="3">
        <v>9.1309785891016786E-3</v>
      </c>
      <c r="E183" s="4">
        <v>1834.3171524318598</v>
      </c>
    </row>
    <row r="184" spans="1:5" x14ac:dyDescent="0.3">
      <c r="A184">
        <v>2001</v>
      </c>
      <c r="B184" t="s">
        <v>52</v>
      </c>
      <c r="C184" s="9">
        <v>3.558315913404996</v>
      </c>
      <c r="D184" s="3">
        <v>2.6371467810831089E-2</v>
      </c>
      <c r="E184" s="4">
        <v>366182.73554148665</v>
      </c>
    </row>
    <row r="185" spans="1:5" x14ac:dyDescent="0.3">
      <c r="A185">
        <v>2001</v>
      </c>
      <c r="B185" s="12" t="s">
        <v>53</v>
      </c>
      <c r="D185" s="3">
        <v>1.9921044808146087E-2</v>
      </c>
      <c r="E185" s="4">
        <v>7083.2436689075212</v>
      </c>
    </row>
    <row r="186" spans="1:5" x14ac:dyDescent="0.3">
      <c r="A186">
        <v>2001</v>
      </c>
      <c r="B186" t="s">
        <v>54</v>
      </c>
      <c r="C186" s="9">
        <v>2.7025684310745448</v>
      </c>
      <c r="D186" s="3" t="s">
        <v>14</v>
      </c>
      <c r="E186" s="4">
        <v>870552.00538263505</v>
      </c>
    </row>
    <row r="187" spans="1:5" x14ac:dyDescent="0.3">
      <c r="A187">
        <v>2001</v>
      </c>
      <c r="B187" t="s">
        <v>55</v>
      </c>
      <c r="C187" s="9">
        <v>2.2975966068874114</v>
      </c>
      <c r="D187" s="3" t="s">
        <v>14</v>
      </c>
      <c r="E187" s="4">
        <v>239401.77022180211</v>
      </c>
    </row>
    <row r="188" spans="1:5" x14ac:dyDescent="0.3">
      <c r="A188">
        <v>2002</v>
      </c>
      <c r="B188" t="s">
        <v>7</v>
      </c>
      <c r="C188" s="9">
        <v>0.69525002665529378</v>
      </c>
      <c r="D188" s="3">
        <v>3.4779647825663976E-3</v>
      </c>
      <c r="E188" s="4">
        <v>1708.9485019634647</v>
      </c>
    </row>
    <row r="189" spans="1:5" x14ac:dyDescent="0.3">
      <c r="A189">
        <v>2002</v>
      </c>
      <c r="B189" t="s">
        <v>8</v>
      </c>
      <c r="C189" s="9">
        <v>3.7533854487258402</v>
      </c>
      <c r="D189" s="3">
        <v>1.6462847814980499E-2</v>
      </c>
      <c r="E189" s="4">
        <v>12744.76512635948</v>
      </c>
    </row>
    <row r="190" spans="1:5" x14ac:dyDescent="0.3">
      <c r="A190">
        <v>2002</v>
      </c>
      <c r="B190" t="s">
        <v>11</v>
      </c>
      <c r="C190" s="9">
        <v>2.9679751013258491</v>
      </c>
      <c r="D190" s="3">
        <v>1.9032479127074658E-2</v>
      </c>
      <c r="E190" s="4">
        <v>8063.2855375884019</v>
      </c>
    </row>
    <row r="191" spans="1:5" x14ac:dyDescent="0.3">
      <c r="A191">
        <v>2002</v>
      </c>
      <c r="B191" t="s">
        <v>12</v>
      </c>
      <c r="C191" s="9">
        <v>3.697694766649025</v>
      </c>
      <c r="D191" s="3">
        <v>1.9716945883953511E-2</v>
      </c>
      <c r="E191" s="4">
        <v>24653.079360049065</v>
      </c>
    </row>
    <row r="192" spans="1:5" x14ac:dyDescent="0.3">
      <c r="A192">
        <v>2002</v>
      </c>
      <c r="B192" t="s">
        <v>13</v>
      </c>
      <c r="D192" s="3" t="s">
        <v>14</v>
      </c>
    </row>
    <row r="193" spans="1:5" x14ac:dyDescent="0.3">
      <c r="A193">
        <v>2002</v>
      </c>
      <c r="B193" t="s">
        <v>15</v>
      </c>
      <c r="D193" s="3">
        <v>1.6390566957986828E-3</v>
      </c>
      <c r="E193" s="4">
        <v>571.06332171617748</v>
      </c>
    </row>
    <row r="194" spans="1:5" x14ac:dyDescent="0.3">
      <c r="A194">
        <v>2002</v>
      </c>
      <c r="B194" s="12" t="s">
        <v>16</v>
      </c>
      <c r="C194" s="9">
        <v>4.7520275297619055</v>
      </c>
      <c r="D194" s="3">
        <v>2.4414456044837968E-2</v>
      </c>
      <c r="E194" s="4">
        <v>5988.4103546626911</v>
      </c>
    </row>
    <row r="195" spans="1:5" x14ac:dyDescent="0.3">
      <c r="A195">
        <v>2002</v>
      </c>
      <c r="B195" t="s">
        <v>17</v>
      </c>
      <c r="C195" s="9">
        <v>2.1463654223968565</v>
      </c>
      <c r="D195" s="3">
        <v>7.1161820735614082E-3</v>
      </c>
      <c r="E195" s="4">
        <v>187.89043992936575</v>
      </c>
    </row>
    <row r="196" spans="1:5" x14ac:dyDescent="0.3">
      <c r="A196">
        <v>2002</v>
      </c>
      <c r="B196" s="12" t="s">
        <v>18</v>
      </c>
      <c r="D196" s="3">
        <v>3.2530776264428969E-2</v>
      </c>
      <c r="E196" s="4">
        <v>6610.1352378502297</v>
      </c>
    </row>
    <row r="197" spans="1:5" x14ac:dyDescent="0.3">
      <c r="A197">
        <v>2002</v>
      </c>
      <c r="B197" t="s">
        <v>19</v>
      </c>
      <c r="C197" s="9">
        <v>3.0167001100394848</v>
      </c>
      <c r="D197" s="3">
        <v>2.1744945142077643E-2</v>
      </c>
      <c r="E197" s="4">
        <v>51154.961286213766</v>
      </c>
    </row>
    <row r="198" spans="1:5" x14ac:dyDescent="0.3">
      <c r="A198">
        <v>2002</v>
      </c>
      <c r="B198" t="s">
        <v>20</v>
      </c>
      <c r="D198" s="3" t="s">
        <v>14</v>
      </c>
    </row>
    <row r="199" spans="1:5" x14ac:dyDescent="0.3">
      <c r="A199">
        <v>2002</v>
      </c>
      <c r="B199" t="s">
        <v>21</v>
      </c>
      <c r="C199" s="9">
        <v>2.384632346713742</v>
      </c>
      <c r="D199" s="3">
        <v>1.0557542414052129E-2</v>
      </c>
      <c r="E199" s="4">
        <v>2099.4080273671907</v>
      </c>
    </row>
    <row r="200" spans="1:5" x14ac:dyDescent="0.3">
      <c r="A200">
        <v>2002</v>
      </c>
      <c r="B200" t="s">
        <v>22</v>
      </c>
      <c r="D200" s="3">
        <v>2.821204103818524E-2</v>
      </c>
      <c r="E200" s="4">
        <v>325.17474938085741</v>
      </c>
    </row>
    <row r="201" spans="1:5" x14ac:dyDescent="0.3">
      <c r="A201">
        <v>2002</v>
      </c>
      <c r="B201" t="s">
        <v>23</v>
      </c>
      <c r="D201" s="3">
        <v>4.1298371933551244E-2</v>
      </c>
      <c r="E201" s="4">
        <v>7389.0191622545526</v>
      </c>
    </row>
    <row r="202" spans="1:5" x14ac:dyDescent="0.3">
      <c r="A202">
        <v>2002</v>
      </c>
      <c r="B202" t="s">
        <v>24</v>
      </c>
      <c r="C202" s="9">
        <v>1.2478936692719189</v>
      </c>
      <c r="D202" s="3">
        <v>1.0812370871986107E-2</v>
      </c>
      <c r="E202" s="4">
        <v>24839.266798431639</v>
      </c>
    </row>
    <row r="203" spans="1:5" x14ac:dyDescent="0.3">
      <c r="A203">
        <v>2002</v>
      </c>
      <c r="B203" t="s">
        <v>25</v>
      </c>
      <c r="C203" s="9">
        <v>4.8903846153846153</v>
      </c>
      <c r="D203" s="3">
        <v>2.9651371924160126E-2</v>
      </c>
      <c r="E203" s="4">
        <v>138883.76212065961</v>
      </c>
    </row>
    <row r="204" spans="1:5" x14ac:dyDescent="0.3">
      <c r="A204">
        <v>2002</v>
      </c>
      <c r="B204" t="s">
        <v>26</v>
      </c>
      <c r="C204" s="9">
        <v>0.63098954481405656</v>
      </c>
      <c r="D204" s="3">
        <v>1.0578602566272365E-2</v>
      </c>
      <c r="E204" s="4">
        <v>55741.652660579792</v>
      </c>
    </row>
    <row r="205" spans="1:5" x14ac:dyDescent="0.3">
      <c r="A205">
        <v>2002</v>
      </c>
      <c r="B205" t="s">
        <v>27</v>
      </c>
      <c r="C205" s="9">
        <v>2.9786336446636583</v>
      </c>
      <c r="D205" s="3">
        <v>2.2077442591590377E-2</v>
      </c>
      <c r="E205" s="4">
        <v>26276.718222567939</v>
      </c>
    </row>
    <row r="206" spans="1:5" x14ac:dyDescent="0.3">
      <c r="A206">
        <v>2002</v>
      </c>
      <c r="B206" t="s">
        <v>28</v>
      </c>
      <c r="C206" s="9">
        <v>1.493696910674674</v>
      </c>
      <c r="D206" s="3">
        <v>4.0842742374379414E-3</v>
      </c>
      <c r="E206" s="4">
        <v>134.15397334491794</v>
      </c>
    </row>
    <row r="207" spans="1:5" x14ac:dyDescent="0.3">
      <c r="A207">
        <v>2002</v>
      </c>
      <c r="B207" t="s">
        <v>29</v>
      </c>
      <c r="C207" s="9">
        <v>1.8373153935139803</v>
      </c>
      <c r="D207" s="3">
        <v>6.5755131233185852E-3</v>
      </c>
      <c r="E207" s="4">
        <v>339.78775163082406</v>
      </c>
    </row>
    <row r="208" spans="1:5" x14ac:dyDescent="0.3">
      <c r="A208">
        <v>2002</v>
      </c>
      <c r="B208" t="s">
        <v>30</v>
      </c>
      <c r="D208" s="3" t="s">
        <v>14</v>
      </c>
    </row>
    <row r="209" spans="1:5" x14ac:dyDescent="0.3">
      <c r="A209">
        <v>2002</v>
      </c>
      <c r="B209" t="s">
        <v>31</v>
      </c>
      <c r="C209" s="9">
        <v>0.30103076833820031</v>
      </c>
      <c r="D209" s="3">
        <v>3.5429617826511352E-3</v>
      </c>
      <c r="E209" s="4">
        <v>5883.2548073505159</v>
      </c>
    </row>
    <row r="210" spans="1:5" x14ac:dyDescent="0.3">
      <c r="A210">
        <v>2002</v>
      </c>
      <c r="B210" s="12" t="s">
        <v>32</v>
      </c>
      <c r="C210" s="9">
        <v>2.7168864945197844</v>
      </c>
      <c r="D210" s="3">
        <v>1.7454308901557858E-2</v>
      </c>
      <c r="E210" s="4">
        <v>12832.64312500819</v>
      </c>
    </row>
    <row r="211" spans="1:5" x14ac:dyDescent="0.3">
      <c r="A211">
        <v>2002</v>
      </c>
      <c r="B211" t="s">
        <v>33</v>
      </c>
      <c r="D211" s="3" t="s">
        <v>14</v>
      </c>
    </row>
    <row r="212" spans="1:5" x14ac:dyDescent="0.3">
      <c r="A212">
        <v>2002</v>
      </c>
      <c r="B212" s="12" t="s">
        <v>34</v>
      </c>
      <c r="D212" s="3">
        <v>1.629697391331086E-2</v>
      </c>
      <c r="E212" s="4">
        <v>3775.7268073639912</v>
      </c>
    </row>
    <row r="213" spans="1:5" x14ac:dyDescent="0.3">
      <c r="A213">
        <v>2002</v>
      </c>
      <c r="B213" t="s">
        <v>35</v>
      </c>
      <c r="C213" s="9">
        <v>1.4837047499476879</v>
      </c>
      <c r="D213" s="3">
        <v>5.5674982209122223E-3</v>
      </c>
      <c r="E213" s="4">
        <v>3457.5732699154864</v>
      </c>
    </row>
    <row r="214" spans="1:5" x14ac:dyDescent="0.3">
      <c r="A214">
        <v>2002</v>
      </c>
      <c r="B214" t="s">
        <v>36</v>
      </c>
      <c r="C214" s="9">
        <v>1.821908470862605</v>
      </c>
      <c r="D214" s="3">
        <v>7.2183488255275815E-3</v>
      </c>
      <c r="E214" s="4">
        <v>2209.7284220607717</v>
      </c>
    </row>
    <row r="215" spans="1:5" x14ac:dyDescent="0.3">
      <c r="A215">
        <v>2002</v>
      </c>
      <c r="B215" t="s">
        <v>37</v>
      </c>
      <c r="C215" s="9">
        <v>0.93588327617276057</v>
      </c>
      <c r="D215" s="3">
        <v>3.772118223042395E-3</v>
      </c>
      <c r="E215" s="4">
        <v>1031.6660310913069</v>
      </c>
    </row>
    <row r="216" spans="1:5" x14ac:dyDescent="0.3">
      <c r="A216">
        <v>2002</v>
      </c>
      <c r="B216" t="s">
        <v>38</v>
      </c>
      <c r="C216" s="9">
        <v>3.3855610991635681</v>
      </c>
      <c r="D216" s="3">
        <v>1.1617448531464125E-2</v>
      </c>
      <c r="E216" s="4">
        <v>25819.594803880747</v>
      </c>
    </row>
    <row r="217" spans="1:5" x14ac:dyDescent="0.3">
      <c r="A217">
        <v>2002</v>
      </c>
      <c r="B217" t="s">
        <v>39</v>
      </c>
      <c r="C217" s="9">
        <v>4.3391355363984676</v>
      </c>
      <c r="D217" s="3">
        <v>2.0328175157108018E-2</v>
      </c>
      <c r="E217" s="4">
        <v>4588.5341870505144</v>
      </c>
    </row>
    <row r="218" spans="1:5" x14ac:dyDescent="0.3">
      <c r="A218">
        <v>2002</v>
      </c>
      <c r="B218" t="s">
        <v>40</v>
      </c>
      <c r="C218" s="9">
        <v>1.7069304051696137</v>
      </c>
      <c r="D218" s="3">
        <v>5.6313930867008663E-3</v>
      </c>
      <c r="E218" s="4">
        <v>535.26160202331448</v>
      </c>
    </row>
    <row r="219" spans="1:5" x14ac:dyDescent="0.3">
      <c r="A219">
        <v>2002</v>
      </c>
      <c r="B219" t="s">
        <v>41</v>
      </c>
      <c r="C219" s="9">
        <v>2.3267797208265333</v>
      </c>
      <c r="D219" s="3">
        <v>1.4432475160576148E-2</v>
      </c>
      <c r="E219" s="4">
        <v>754.06631184852131</v>
      </c>
    </row>
    <row r="220" spans="1:5" x14ac:dyDescent="0.3">
      <c r="A220">
        <v>2002</v>
      </c>
      <c r="B220" t="s">
        <v>42</v>
      </c>
      <c r="C220" s="9">
        <v>2.0113645581061195</v>
      </c>
      <c r="D220" s="3">
        <v>9.5971166776954754E-3</v>
      </c>
      <c r="E220" s="4">
        <v>13492.326406836833</v>
      </c>
    </row>
    <row r="221" spans="1:5" x14ac:dyDescent="0.3">
      <c r="A221">
        <v>2002</v>
      </c>
      <c r="B221" t="s">
        <v>43</v>
      </c>
      <c r="C221" s="9">
        <v>3.3379877370885693</v>
      </c>
      <c r="D221" s="3">
        <v>1.6153254207215442E-2</v>
      </c>
      <c r="E221" s="4">
        <v>36766.499501909806</v>
      </c>
    </row>
    <row r="222" spans="1:5" x14ac:dyDescent="0.3">
      <c r="A222">
        <v>2002</v>
      </c>
      <c r="B222" t="s">
        <v>44</v>
      </c>
      <c r="D222" s="3" t="s">
        <v>14</v>
      </c>
    </row>
    <row r="223" spans="1:5" x14ac:dyDescent="0.3">
      <c r="A223">
        <v>2002</v>
      </c>
      <c r="B223" s="12" t="s">
        <v>45</v>
      </c>
      <c r="D223" s="3" t="s">
        <v>14</v>
      </c>
    </row>
    <row r="224" spans="1:5" x14ac:dyDescent="0.3">
      <c r="A224">
        <v>2002</v>
      </c>
      <c r="B224" t="s">
        <v>46</v>
      </c>
      <c r="D224" s="3" t="s">
        <v>14</v>
      </c>
    </row>
    <row r="225" spans="1:5" x14ac:dyDescent="0.3">
      <c r="A225">
        <v>2002</v>
      </c>
      <c r="B225" t="s">
        <v>47</v>
      </c>
      <c r="C225" s="9">
        <v>3.1031784382132233</v>
      </c>
      <c r="D225" s="3">
        <v>2.1110920508129551E-2</v>
      </c>
      <c r="E225" s="4">
        <v>13888.664854009769</v>
      </c>
    </row>
    <row r="226" spans="1:5" x14ac:dyDescent="0.3">
      <c r="A226">
        <v>2002</v>
      </c>
      <c r="B226" t="s">
        <v>48</v>
      </c>
      <c r="C226" s="9">
        <v>1.4679278258688999</v>
      </c>
      <c r="D226" s="3">
        <v>1.0981938935303172E-2</v>
      </c>
      <c r="E226" s="4">
        <v>2759.2644149010475</v>
      </c>
    </row>
    <row r="227" spans="1:5" x14ac:dyDescent="0.3">
      <c r="A227">
        <v>2002</v>
      </c>
      <c r="B227" t="s">
        <v>49</v>
      </c>
      <c r="C227" s="9">
        <v>0.36354408132963656</v>
      </c>
      <c r="D227" s="3">
        <v>5.0904140504977654E-3</v>
      </c>
      <c r="E227" s="4">
        <v>4945.1921924404487</v>
      </c>
    </row>
    <row r="228" spans="1:5" x14ac:dyDescent="0.3">
      <c r="A228">
        <v>2002</v>
      </c>
      <c r="B228" t="s">
        <v>50</v>
      </c>
      <c r="C228" s="9">
        <v>3.2583784843953025</v>
      </c>
      <c r="D228" s="3">
        <v>2.4362209979436975E-2</v>
      </c>
      <c r="E228" s="4">
        <v>81197.8617115378</v>
      </c>
    </row>
    <row r="229" spans="1:5" x14ac:dyDescent="0.3">
      <c r="A229">
        <v>2002</v>
      </c>
      <c r="B229" t="s">
        <v>51</v>
      </c>
      <c r="C229" s="9">
        <v>1.473134901947196</v>
      </c>
      <c r="D229" s="3">
        <v>9.8354701618270524E-3</v>
      </c>
      <c r="E229" s="4">
        <v>2069.5223111314608</v>
      </c>
    </row>
    <row r="230" spans="1:5" x14ac:dyDescent="0.3">
      <c r="A230">
        <v>2002</v>
      </c>
      <c r="B230" t="s">
        <v>52</v>
      </c>
      <c r="C230" s="9">
        <v>3.6423535828182878</v>
      </c>
      <c r="D230" s="3">
        <v>2.5474540099704387E-2</v>
      </c>
      <c r="E230" s="4">
        <v>359727.41936735337</v>
      </c>
    </row>
    <row r="231" spans="1:5" x14ac:dyDescent="0.3">
      <c r="A231">
        <v>2002</v>
      </c>
      <c r="B231" s="12" t="s">
        <v>53</v>
      </c>
      <c r="C231" s="9">
        <v>2.9848724115860179</v>
      </c>
      <c r="D231" s="3">
        <v>2.0659838378880881E-2</v>
      </c>
      <c r="E231" s="4">
        <v>7467.2555011110489</v>
      </c>
    </row>
    <row r="232" spans="1:5" x14ac:dyDescent="0.3">
      <c r="A232">
        <v>2002</v>
      </c>
      <c r="B232" t="s">
        <v>54</v>
      </c>
      <c r="C232" s="9">
        <v>2.7406055884411731</v>
      </c>
      <c r="D232" s="3" t="s">
        <v>14</v>
      </c>
      <c r="E232" s="4">
        <v>875140.17759709305</v>
      </c>
    </row>
    <row r="233" spans="1:5" x14ac:dyDescent="0.3">
      <c r="A233">
        <v>2002</v>
      </c>
      <c r="B233" t="s">
        <v>55</v>
      </c>
      <c r="C233" s="9">
        <v>2.358284891032806</v>
      </c>
      <c r="D233" s="3" t="s">
        <v>14</v>
      </c>
      <c r="E233" s="4">
        <v>245060.48111442628</v>
      </c>
    </row>
    <row r="234" spans="1:5" x14ac:dyDescent="0.3">
      <c r="A234">
        <v>2003</v>
      </c>
      <c r="B234" t="s">
        <v>7</v>
      </c>
      <c r="C234" s="9">
        <v>0.72265645629786113</v>
      </c>
      <c r="D234" s="3">
        <v>3.6681640383352527E-3</v>
      </c>
      <c r="E234" s="4">
        <v>1963.8138325180748</v>
      </c>
    </row>
    <row r="235" spans="1:5" x14ac:dyDescent="0.3">
      <c r="A235">
        <v>2003</v>
      </c>
      <c r="B235" t="s">
        <v>8</v>
      </c>
      <c r="D235" s="3" t="s">
        <v>14</v>
      </c>
    </row>
    <row r="236" spans="1:5" x14ac:dyDescent="0.3">
      <c r="A236">
        <v>2003</v>
      </c>
      <c r="B236" t="s">
        <v>11</v>
      </c>
      <c r="C236" s="9">
        <v>2.9796764978797223</v>
      </c>
      <c r="D236" s="3">
        <v>1.8411950041642929E-2</v>
      </c>
      <c r="E236" s="4">
        <v>7881.3593748395824</v>
      </c>
    </row>
    <row r="237" spans="1:5" x14ac:dyDescent="0.3">
      <c r="A237">
        <v>2003</v>
      </c>
      <c r="B237" t="s">
        <v>12</v>
      </c>
      <c r="C237" s="9">
        <v>3.8942577095431723</v>
      </c>
      <c r="D237" s="3">
        <v>1.9678070559244216E-2</v>
      </c>
      <c r="E237" s="4">
        <v>25047.725614355993</v>
      </c>
    </row>
    <row r="238" spans="1:5" x14ac:dyDescent="0.3">
      <c r="A238">
        <v>2003</v>
      </c>
      <c r="B238" t="s">
        <v>13</v>
      </c>
      <c r="D238" s="3" t="s">
        <v>14</v>
      </c>
    </row>
    <row r="239" spans="1:5" x14ac:dyDescent="0.3">
      <c r="A239">
        <v>2003</v>
      </c>
      <c r="B239" t="s">
        <v>15</v>
      </c>
      <c r="D239" s="3">
        <v>1.7907181408434079E-3</v>
      </c>
      <c r="E239" s="4">
        <v>648.35135752427095</v>
      </c>
    </row>
    <row r="240" spans="1:5" x14ac:dyDescent="0.3">
      <c r="A240">
        <v>2003</v>
      </c>
      <c r="B240" s="12" t="s">
        <v>16</v>
      </c>
      <c r="C240" s="9">
        <v>4.6163245512059374</v>
      </c>
      <c r="D240" s="3">
        <v>2.5108450374471226E-2</v>
      </c>
      <c r="E240" s="4">
        <v>6182.6564875831855</v>
      </c>
    </row>
    <row r="241" spans="1:5" x14ac:dyDescent="0.3">
      <c r="A241">
        <v>2003</v>
      </c>
      <c r="B241" t="s">
        <v>17</v>
      </c>
      <c r="C241" s="9">
        <v>2.1458036984352775</v>
      </c>
      <c r="D241" s="3">
        <v>7.646493320242022E-3</v>
      </c>
      <c r="E241" s="4">
        <v>217.23674479156477</v>
      </c>
    </row>
    <row r="242" spans="1:5" x14ac:dyDescent="0.3">
      <c r="A242">
        <v>2003</v>
      </c>
      <c r="B242" s="12" t="s">
        <v>18</v>
      </c>
      <c r="D242" s="3">
        <v>3.2982214050833944E-2</v>
      </c>
      <c r="E242" s="4">
        <v>6836.1566788330156</v>
      </c>
    </row>
    <row r="243" spans="1:5" x14ac:dyDescent="0.3">
      <c r="A243">
        <v>2003</v>
      </c>
      <c r="B243" t="s">
        <v>19</v>
      </c>
      <c r="C243" s="9">
        <v>3.0977731469430383</v>
      </c>
      <c r="D243" s="3">
        <v>2.1199372084780083E-2</v>
      </c>
      <c r="E243" s="4">
        <v>50282.023863419636</v>
      </c>
    </row>
    <row r="244" spans="1:5" x14ac:dyDescent="0.3">
      <c r="A244">
        <v>2003</v>
      </c>
      <c r="B244" t="s">
        <v>20</v>
      </c>
      <c r="C244" s="9">
        <v>1.4303742529230403</v>
      </c>
      <c r="D244" s="3">
        <v>5.4653661525485052E-3</v>
      </c>
      <c r="E244" s="4">
        <v>1865.2906096334916</v>
      </c>
    </row>
    <row r="245" spans="1:5" x14ac:dyDescent="0.3">
      <c r="A245">
        <v>2003</v>
      </c>
      <c r="B245" t="s">
        <v>21</v>
      </c>
      <c r="C245" s="9">
        <v>2.5116437794096749</v>
      </c>
      <c r="D245" s="3">
        <v>1.1243578037567E-2</v>
      </c>
      <c r="E245" s="4">
        <v>2303.2187883569377</v>
      </c>
    </row>
    <row r="246" spans="1:5" x14ac:dyDescent="0.3">
      <c r="A246">
        <v>2003</v>
      </c>
      <c r="B246" t="s">
        <v>22</v>
      </c>
      <c r="C246" s="9">
        <v>6.6263394400276523</v>
      </c>
      <c r="D246" s="3">
        <v>2.7054996109121411E-2</v>
      </c>
      <c r="E246" s="4">
        <v>318.52026425980489</v>
      </c>
    </row>
    <row r="247" spans="1:5" x14ac:dyDescent="0.3">
      <c r="A247">
        <v>2003</v>
      </c>
      <c r="B247" t="s">
        <v>23</v>
      </c>
      <c r="D247" s="3">
        <v>3.8905774206868665E-2</v>
      </c>
      <c r="E247" s="4">
        <v>7040.9544557042445</v>
      </c>
    </row>
    <row r="248" spans="1:5" x14ac:dyDescent="0.3">
      <c r="A248">
        <v>2003</v>
      </c>
      <c r="B248" t="s">
        <v>24</v>
      </c>
      <c r="C248" s="9">
        <v>1.2253184713375798</v>
      </c>
      <c r="D248" s="3">
        <v>1.0589425688746457E-2</v>
      </c>
      <c r="E248" s="4">
        <v>24360.818575606365</v>
      </c>
    </row>
    <row r="249" spans="1:5" x14ac:dyDescent="0.3">
      <c r="A249">
        <v>2003</v>
      </c>
      <c r="B249" t="s">
        <v>25</v>
      </c>
      <c r="C249" s="9">
        <v>5.1112477866399235</v>
      </c>
      <c r="D249" s="3">
        <v>2.9931952029186481E-2</v>
      </c>
      <c r="E249" s="4">
        <v>142350.18321012831</v>
      </c>
    </row>
    <row r="250" spans="1:5" x14ac:dyDescent="0.3">
      <c r="A250">
        <v>2003</v>
      </c>
      <c r="B250" t="s">
        <v>26</v>
      </c>
      <c r="C250" s="9">
        <v>0.6671268388185132</v>
      </c>
      <c r="D250" s="3">
        <v>1.1203664624295964E-2</v>
      </c>
      <c r="E250" s="4">
        <v>64961.271002662128</v>
      </c>
    </row>
    <row r="251" spans="1:5" x14ac:dyDescent="0.3">
      <c r="A251">
        <v>2003</v>
      </c>
      <c r="B251" t="s">
        <v>27</v>
      </c>
      <c r="C251" s="9">
        <v>3.1582310197945378</v>
      </c>
      <c r="D251" s="3">
        <v>2.2772245078311132E-2</v>
      </c>
      <c r="E251" s="4">
        <v>27956.708369799042</v>
      </c>
    </row>
    <row r="252" spans="1:5" x14ac:dyDescent="0.3">
      <c r="A252">
        <v>2003</v>
      </c>
      <c r="B252" t="s">
        <v>28</v>
      </c>
      <c r="C252" s="9">
        <v>1.3998587466915606</v>
      </c>
      <c r="D252" s="3">
        <v>3.592931857176602E-3</v>
      </c>
      <c r="E252" s="4">
        <v>127.95492883491561</v>
      </c>
    </row>
    <row r="253" spans="1:5" x14ac:dyDescent="0.3">
      <c r="A253">
        <v>2003</v>
      </c>
      <c r="B253" t="s">
        <v>29</v>
      </c>
      <c r="C253" s="9">
        <v>1.93428638272342</v>
      </c>
      <c r="D253" s="3">
        <v>6.6412627402884228E-3</v>
      </c>
      <c r="E253" s="4">
        <v>379.44614874656412</v>
      </c>
    </row>
    <row r="254" spans="1:5" x14ac:dyDescent="0.3">
      <c r="A254">
        <v>2003</v>
      </c>
      <c r="B254" t="s">
        <v>30</v>
      </c>
      <c r="C254" s="9">
        <v>4.309448947733836</v>
      </c>
      <c r="D254" s="3">
        <v>1.6234999830520024E-2</v>
      </c>
      <c r="E254" s="4">
        <v>731.87847108932897</v>
      </c>
    </row>
    <row r="255" spans="1:5" x14ac:dyDescent="0.3">
      <c r="A255">
        <v>2003</v>
      </c>
      <c r="B255" t="s">
        <v>31</v>
      </c>
      <c r="C255" s="9">
        <v>0.32045454545454544</v>
      </c>
      <c r="D255" s="3">
        <v>3.9313926448004861E-3</v>
      </c>
      <c r="E255" s="4">
        <v>6622.6861962829644</v>
      </c>
    </row>
    <row r="256" spans="1:5" x14ac:dyDescent="0.3">
      <c r="A256">
        <v>2003</v>
      </c>
      <c r="B256" s="12" t="s">
        <v>32</v>
      </c>
      <c r="C256" s="9">
        <v>2.6998459167950695</v>
      </c>
      <c r="D256" s="3">
        <v>1.7838965698796824E-2</v>
      </c>
      <c r="E256" s="4">
        <v>13135.861664266928</v>
      </c>
    </row>
    <row r="257" spans="1:5" x14ac:dyDescent="0.3">
      <c r="A257">
        <v>2003</v>
      </c>
      <c r="B257" t="s">
        <v>33</v>
      </c>
      <c r="C257" s="9">
        <v>3.0564414447823185</v>
      </c>
      <c r="D257" s="3">
        <v>1.1489114337517821E-2</v>
      </c>
      <c r="E257" s="4">
        <v>1486.6457840434568</v>
      </c>
    </row>
    <row r="258" spans="1:5" x14ac:dyDescent="0.3">
      <c r="A258">
        <v>2003</v>
      </c>
      <c r="B258" s="12" t="s">
        <v>34</v>
      </c>
      <c r="C258" s="9">
        <v>4.5009419496166485</v>
      </c>
      <c r="D258" s="3">
        <v>1.6795794031464535E-2</v>
      </c>
      <c r="E258" s="4">
        <v>3929.7652267020794</v>
      </c>
    </row>
    <row r="259" spans="1:5" x14ac:dyDescent="0.3">
      <c r="A259">
        <v>2003</v>
      </c>
      <c r="B259" t="s">
        <v>35</v>
      </c>
      <c r="C259" s="9">
        <v>1.5341013221625868</v>
      </c>
      <c r="D259" s="3">
        <v>5.3806164655221256E-3</v>
      </c>
      <c r="E259" s="4">
        <v>3458.4170050277821</v>
      </c>
    </row>
    <row r="260" spans="1:5" x14ac:dyDescent="0.3">
      <c r="A260">
        <v>2003</v>
      </c>
      <c r="B260" t="s">
        <v>36</v>
      </c>
      <c r="C260" s="9">
        <v>1.9354036796764451</v>
      </c>
      <c r="D260" s="3">
        <v>6.9801875372198586E-3</v>
      </c>
      <c r="E260" s="4">
        <v>2116.9373517094</v>
      </c>
    </row>
    <row r="261" spans="1:5" x14ac:dyDescent="0.3">
      <c r="A261">
        <v>2003</v>
      </c>
      <c r="B261" t="s">
        <v>37</v>
      </c>
      <c r="C261" s="9">
        <v>0.97175491103564093</v>
      </c>
      <c r="D261" s="3">
        <v>3.9707905892945724E-3</v>
      </c>
      <c r="E261" s="4">
        <v>1111.4274030454135</v>
      </c>
    </row>
    <row r="262" spans="1:5" x14ac:dyDescent="0.3">
      <c r="A262">
        <v>2003</v>
      </c>
      <c r="B262" t="s">
        <v>38</v>
      </c>
      <c r="C262" s="9">
        <v>3.3700770874965831</v>
      </c>
      <c r="D262" s="3">
        <v>1.1973211754391668E-2</v>
      </c>
      <c r="E262" s="4">
        <v>28551.719685182052</v>
      </c>
    </row>
    <row r="263" spans="1:5" x14ac:dyDescent="0.3">
      <c r="A263">
        <v>2003</v>
      </c>
      <c r="B263" t="s">
        <v>39</v>
      </c>
      <c r="C263" s="9">
        <v>4.8660631834750907</v>
      </c>
      <c r="D263" s="3">
        <v>1.9967916368589078E-2</v>
      </c>
      <c r="E263" s="4">
        <v>4711.6529019982154</v>
      </c>
    </row>
    <row r="264" spans="1:5" x14ac:dyDescent="0.3">
      <c r="A264">
        <v>2003</v>
      </c>
      <c r="B264" t="s">
        <v>40</v>
      </c>
      <c r="C264" s="9">
        <v>1.7896277436729586</v>
      </c>
      <c r="D264" s="3">
        <v>5.6145456442119913E-3</v>
      </c>
      <c r="E264" s="4">
        <v>563.00668557342749</v>
      </c>
    </row>
    <row r="265" spans="1:5" x14ac:dyDescent="0.3">
      <c r="A265">
        <v>2003</v>
      </c>
      <c r="B265" t="s">
        <v>41</v>
      </c>
      <c r="C265" s="9">
        <v>1.8910191867064607</v>
      </c>
      <c r="D265" s="3">
        <v>1.2479164459822591E-2</v>
      </c>
      <c r="E265" s="4">
        <v>671.31114890335311</v>
      </c>
    </row>
    <row r="266" spans="1:5" x14ac:dyDescent="0.3">
      <c r="A266">
        <v>2003</v>
      </c>
      <c r="B266" t="s">
        <v>42</v>
      </c>
      <c r="C266" s="9">
        <v>2.1926768767570732</v>
      </c>
      <c r="D266" s="3">
        <v>1.0237297853829029E-2</v>
      </c>
      <c r="E266" s="4">
        <v>14821.504220340914</v>
      </c>
    </row>
    <row r="267" spans="1:5" x14ac:dyDescent="0.3">
      <c r="A267">
        <v>2003</v>
      </c>
      <c r="B267" t="s">
        <v>43</v>
      </c>
      <c r="C267" s="9">
        <v>3.6334803896909635</v>
      </c>
      <c r="D267" s="3">
        <v>1.5792518869496893E-2</v>
      </c>
      <c r="E267" s="4">
        <v>37034.53496956802</v>
      </c>
    </row>
    <row r="268" spans="1:5" x14ac:dyDescent="0.3">
      <c r="A268">
        <v>2003</v>
      </c>
      <c r="B268" t="s">
        <v>44</v>
      </c>
      <c r="D268" s="3" t="s">
        <v>14</v>
      </c>
    </row>
    <row r="269" spans="1:5" x14ac:dyDescent="0.3">
      <c r="A269">
        <v>2003</v>
      </c>
      <c r="B269" s="12" t="s">
        <v>45</v>
      </c>
      <c r="C269" s="9">
        <v>5.3789823848540994</v>
      </c>
      <c r="D269" s="3">
        <v>3.5794775093941265E-2</v>
      </c>
      <c r="E269" s="4">
        <v>13194.505219022993</v>
      </c>
    </row>
    <row r="270" spans="1:5" x14ac:dyDescent="0.3">
      <c r="A270">
        <v>2003</v>
      </c>
      <c r="B270" t="s">
        <v>46</v>
      </c>
      <c r="C270" s="9">
        <v>0.30414815217232716</v>
      </c>
      <c r="D270" s="3">
        <v>7.6051125228735698E-3</v>
      </c>
      <c r="E270" s="4">
        <v>3698.1124914305392</v>
      </c>
    </row>
    <row r="271" spans="1:5" x14ac:dyDescent="0.3">
      <c r="A271">
        <v>2003</v>
      </c>
      <c r="B271" t="s">
        <v>47</v>
      </c>
      <c r="C271" s="9">
        <v>3.3227486386640126</v>
      </c>
      <c r="D271" s="3">
        <v>2.2239214130610602E-2</v>
      </c>
      <c r="E271" s="4">
        <v>15249.046231013281</v>
      </c>
    </row>
    <row r="272" spans="1:5" x14ac:dyDescent="0.3">
      <c r="A272">
        <v>2003</v>
      </c>
      <c r="B272" t="s">
        <v>48</v>
      </c>
      <c r="C272" s="9">
        <v>1.5496511299984679</v>
      </c>
      <c r="D272" s="3">
        <v>1.1420982471102748E-2</v>
      </c>
      <c r="E272" s="4">
        <v>2972.4128632788897</v>
      </c>
    </row>
    <row r="273" spans="1:5" x14ac:dyDescent="0.3">
      <c r="A273">
        <v>2003</v>
      </c>
      <c r="B273" t="s">
        <v>49</v>
      </c>
      <c r="C273" s="9">
        <v>0.48895875439778425</v>
      </c>
      <c r="D273" s="3">
        <v>4.6531583384034339E-3</v>
      </c>
      <c r="E273" s="4">
        <v>4780.9313092103039</v>
      </c>
    </row>
    <row r="274" spans="1:5" x14ac:dyDescent="0.3">
      <c r="A274">
        <v>2003</v>
      </c>
      <c r="B274" t="s">
        <v>50</v>
      </c>
      <c r="C274" s="9">
        <v>3.2979190425388416</v>
      </c>
      <c r="D274" s="3">
        <v>2.4746138715934833E-2</v>
      </c>
      <c r="E274" s="4">
        <v>81900.035816800708</v>
      </c>
    </row>
    <row r="275" spans="1:5" x14ac:dyDescent="0.3">
      <c r="A275">
        <v>2003</v>
      </c>
      <c r="B275" t="s">
        <v>51</v>
      </c>
      <c r="C275" s="9">
        <v>1.4985855248089945</v>
      </c>
      <c r="D275" s="3">
        <v>9.1865075911955023E-3</v>
      </c>
      <c r="E275" s="4">
        <v>2011.9240566258311</v>
      </c>
    </row>
    <row r="276" spans="1:5" x14ac:dyDescent="0.3">
      <c r="A276">
        <v>2003</v>
      </c>
      <c r="B276" t="s">
        <v>52</v>
      </c>
      <c r="C276" s="9">
        <v>3.8814183297519151</v>
      </c>
      <c r="D276" s="3">
        <v>2.550152970597349E-2</v>
      </c>
      <c r="E276" s="4">
        <v>370177.91114104138</v>
      </c>
    </row>
    <row r="277" spans="1:5" x14ac:dyDescent="0.3">
      <c r="A277">
        <v>2003</v>
      </c>
      <c r="B277" s="12" t="s">
        <v>53</v>
      </c>
      <c r="D277" s="3">
        <v>2.1745564159027727E-2</v>
      </c>
      <c r="E277" s="4">
        <v>7933.6748955883795</v>
      </c>
    </row>
    <row r="278" spans="1:5" x14ac:dyDescent="0.3">
      <c r="A278">
        <v>2003</v>
      </c>
      <c r="B278" t="s">
        <v>54</v>
      </c>
      <c r="C278" s="9">
        <v>2.874412100247397</v>
      </c>
      <c r="D278" s="3" t="s">
        <v>14</v>
      </c>
      <c r="E278" s="4">
        <v>895293.18155059894</v>
      </c>
    </row>
    <row r="279" spans="1:5" x14ac:dyDescent="0.3">
      <c r="A279">
        <v>2003</v>
      </c>
      <c r="B279" t="s">
        <v>55</v>
      </c>
      <c r="C279" s="9">
        <v>2.4059954707435005</v>
      </c>
      <c r="D279" s="3" t="s">
        <v>14</v>
      </c>
      <c r="E279" s="4">
        <v>246330.14250062351</v>
      </c>
    </row>
    <row r="280" spans="1:5" x14ac:dyDescent="0.3">
      <c r="A280">
        <v>2004</v>
      </c>
      <c r="B280" t="s">
        <v>7</v>
      </c>
      <c r="C280" s="9">
        <v>0.77096740438445033</v>
      </c>
      <c r="D280" s="3">
        <v>4.0375977116348201E-3</v>
      </c>
      <c r="E280" s="4">
        <v>2354.2195151336605</v>
      </c>
    </row>
    <row r="281" spans="1:5" x14ac:dyDescent="0.3">
      <c r="A281">
        <v>2004</v>
      </c>
      <c r="B281" t="s">
        <v>8</v>
      </c>
      <c r="C281" s="9">
        <v>4.0732815925589607</v>
      </c>
      <c r="D281" s="3">
        <v>1.7270917131828305E-2</v>
      </c>
      <c r="E281" s="4">
        <v>14372.934661445372</v>
      </c>
    </row>
    <row r="282" spans="1:5" x14ac:dyDescent="0.3">
      <c r="A282">
        <v>2004</v>
      </c>
      <c r="B282" t="s">
        <v>11</v>
      </c>
      <c r="C282" s="9">
        <v>3.1091434627195085</v>
      </c>
      <c r="D282" s="3">
        <v>1.8205049730189739E-2</v>
      </c>
      <c r="E282" s="4">
        <v>8071.0909098635457</v>
      </c>
    </row>
    <row r="283" spans="1:5" x14ac:dyDescent="0.3">
      <c r="A283">
        <v>2004</v>
      </c>
      <c r="B283" t="s">
        <v>12</v>
      </c>
      <c r="C283" s="9">
        <v>4.0819450947389777</v>
      </c>
      <c r="D283" s="3">
        <v>1.9973332954015443E-2</v>
      </c>
      <c r="E283" s="4">
        <v>26208.378109652222</v>
      </c>
    </row>
    <row r="284" spans="1:5" x14ac:dyDescent="0.3">
      <c r="A284">
        <v>2004</v>
      </c>
      <c r="B284" t="s">
        <v>13</v>
      </c>
      <c r="D284" s="3" t="s">
        <v>14</v>
      </c>
    </row>
    <row r="285" spans="1:5" x14ac:dyDescent="0.3">
      <c r="A285">
        <v>2004</v>
      </c>
      <c r="B285" t="s">
        <v>15</v>
      </c>
      <c r="D285" s="3">
        <v>1.7372165884789626E-3</v>
      </c>
      <c r="E285" s="4">
        <v>662.5236289475248</v>
      </c>
    </row>
    <row r="286" spans="1:5" x14ac:dyDescent="0.3">
      <c r="A286">
        <v>2004</v>
      </c>
      <c r="B286" s="12" t="s">
        <v>16</v>
      </c>
      <c r="C286" s="9">
        <v>4.8430397547658703</v>
      </c>
      <c r="D286" s="3">
        <v>2.4191633146133297E-2</v>
      </c>
      <c r="E286" s="4">
        <v>6115.8443646238393</v>
      </c>
    </row>
    <row r="287" spans="1:5" x14ac:dyDescent="0.3">
      <c r="A287">
        <v>2004</v>
      </c>
      <c r="B287" t="s">
        <v>17</v>
      </c>
      <c r="C287" s="9">
        <v>2.3961593172119486</v>
      </c>
      <c r="D287" s="3">
        <v>8.4583794623580844E-3</v>
      </c>
      <c r="E287" s="4">
        <v>256.65260155161957</v>
      </c>
    </row>
    <row r="288" spans="1:5" x14ac:dyDescent="0.3">
      <c r="A288">
        <v>2004</v>
      </c>
      <c r="B288" s="12" t="s">
        <v>18</v>
      </c>
      <c r="C288" s="9">
        <v>7.8427618193642177</v>
      </c>
      <c r="D288" s="3">
        <v>3.309072207951725E-2</v>
      </c>
      <c r="E288" s="4">
        <v>7132.4503643334292</v>
      </c>
    </row>
    <row r="289" spans="1:5" x14ac:dyDescent="0.3">
      <c r="A289">
        <v>2004</v>
      </c>
      <c r="B289" t="s">
        <v>19</v>
      </c>
      <c r="C289" s="9">
        <v>3.2279639524682993</v>
      </c>
      <c r="D289" s="3">
        <v>2.0946128441056113E-2</v>
      </c>
      <c r="E289" s="4">
        <v>51087.224288810226</v>
      </c>
    </row>
    <row r="290" spans="1:5" x14ac:dyDescent="0.3">
      <c r="A290">
        <v>2004</v>
      </c>
      <c r="B290" t="s">
        <v>20</v>
      </c>
      <c r="D290" s="3">
        <v>5.2730333602603319E-3</v>
      </c>
      <c r="E290" s="4">
        <v>1890.7304418203014</v>
      </c>
    </row>
    <row r="291" spans="1:5" x14ac:dyDescent="0.3">
      <c r="A291">
        <v>2004</v>
      </c>
      <c r="B291" t="s">
        <v>21</v>
      </c>
      <c r="C291" s="9">
        <v>2.7069381701884727</v>
      </c>
      <c r="D291" s="3">
        <v>1.1777784300351927E-2</v>
      </c>
      <c r="E291" s="4">
        <v>2576.4310691151281</v>
      </c>
    </row>
    <row r="292" spans="1:5" x14ac:dyDescent="0.3">
      <c r="A292">
        <v>2004</v>
      </c>
      <c r="B292" t="s">
        <v>22</v>
      </c>
      <c r="D292" s="3" t="s">
        <v>14</v>
      </c>
    </row>
    <row r="293" spans="1:5" x14ac:dyDescent="0.3">
      <c r="A293">
        <v>2004</v>
      </c>
      <c r="B293" t="s">
        <v>23</v>
      </c>
      <c r="D293" s="3">
        <v>3.8707593454225774E-2</v>
      </c>
      <c r="E293" s="4">
        <v>7349.4204224971609</v>
      </c>
    </row>
    <row r="294" spans="1:5" x14ac:dyDescent="0.3">
      <c r="A294">
        <v>2004</v>
      </c>
      <c r="B294" t="s">
        <v>24</v>
      </c>
      <c r="C294" s="9">
        <v>1.245276525985592</v>
      </c>
      <c r="D294" s="3">
        <v>1.0502513566234415E-2</v>
      </c>
      <c r="E294" s="4">
        <v>24504.831366795901</v>
      </c>
    </row>
    <row r="295" spans="1:5" x14ac:dyDescent="0.3">
      <c r="A295">
        <v>2004</v>
      </c>
      <c r="B295" t="s">
        <v>25</v>
      </c>
      <c r="C295" s="9">
        <v>5.1180343526390777</v>
      </c>
      <c r="D295" s="3">
        <v>2.9812459706811983E-2</v>
      </c>
      <c r="E295" s="4">
        <v>144881.41881903892</v>
      </c>
    </row>
    <row r="296" spans="1:5" x14ac:dyDescent="0.3">
      <c r="A296">
        <v>2004</v>
      </c>
      <c r="B296" t="s">
        <v>26</v>
      </c>
      <c r="C296" s="9">
        <v>0.712567313905899</v>
      </c>
      <c r="D296" s="3">
        <v>1.2149824332891334E-2</v>
      </c>
      <c r="E296" s="4">
        <v>77572.102021166647</v>
      </c>
    </row>
    <row r="297" spans="1:5" x14ac:dyDescent="0.3">
      <c r="A297">
        <v>2004</v>
      </c>
      <c r="B297" t="s">
        <v>27</v>
      </c>
      <c r="C297" s="9">
        <v>3.248958910633696</v>
      </c>
      <c r="D297" s="3">
        <v>2.4421384873087822E-2</v>
      </c>
      <c r="E297" s="4">
        <v>31539.546583174193</v>
      </c>
    </row>
    <row r="298" spans="1:5" x14ac:dyDescent="0.3">
      <c r="A298">
        <v>2004</v>
      </c>
      <c r="B298" t="s">
        <v>28</v>
      </c>
      <c r="C298" s="9">
        <v>1.4688466637207247</v>
      </c>
      <c r="D298" s="3">
        <v>3.9839329142486481E-3</v>
      </c>
      <c r="E298" s="4">
        <v>153.63006437147612</v>
      </c>
    </row>
    <row r="299" spans="1:5" x14ac:dyDescent="0.3">
      <c r="A299">
        <v>2004</v>
      </c>
      <c r="B299" t="s">
        <v>29</v>
      </c>
      <c r="C299" s="9">
        <v>2.1782163558700947</v>
      </c>
      <c r="D299" s="3">
        <v>7.5140224786474008E-3</v>
      </c>
      <c r="E299" s="4">
        <v>457.51451488490056</v>
      </c>
    </row>
    <row r="300" spans="1:5" x14ac:dyDescent="0.3">
      <c r="A300">
        <v>2004</v>
      </c>
      <c r="B300" t="s">
        <v>30</v>
      </c>
      <c r="C300" s="9">
        <v>4.4291098161007785</v>
      </c>
      <c r="D300" s="3">
        <v>1.5881863624774815E-2</v>
      </c>
      <c r="E300" s="4">
        <v>746.25759539147214</v>
      </c>
    </row>
    <row r="301" spans="1:5" x14ac:dyDescent="0.3">
      <c r="A301">
        <v>2004</v>
      </c>
      <c r="B301" t="s">
        <v>31</v>
      </c>
      <c r="C301" s="9">
        <v>0.37492449411054063</v>
      </c>
      <c r="D301" s="3">
        <v>3.8816281763516822E-3</v>
      </c>
      <c r="E301" s="4">
        <v>6795.2164548714763</v>
      </c>
    </row>
    <row r="302" spans="1:5" x14ac:dyDescent="0.3">
      <c r="A302">
        <v>2004</v>
      </c>
      <c r="B302" s="12" t="s">
        <v>32</v>
      </c>
      <c r="C302" s="9">
        <v>2.9727306227736152</v>
      </c>
      <c r="D302" s="3">
        <v>1.789013879074829E-2</v>
      </c>
      <c r="E302" s="4">
        <v>13435.031051577531</v>
      </c>
    </row>
    <row r="303" spans="1:5" x14ac:dyDescent="0.3">
      <c r="A303">
        <v>2004</v>
      </c>
      <c r="B303" t="s">
        <v>33</v>
      </c>
      <c r="D303" s="3" t="s">
        <v>14</v>
      </c>
    </row>
    <row r="304" spans="1:5" x14ac:dyDescent="0.3">
      <c r="A304">
        <v>2004</v>
      </c>
      <c r="B304" s="12" t="s">
        <v>34</v>
      </c>
      <c r="C304" s="9">
        <v>4.4996297909407668</v>
      </c>
      <c r="D304" s="3">
        <v>1.5441610301623089E-2</v>
      </c>
      <c r="E304" s="4">
        <v>3881.3921589212077</v>
      </c>
    </row>
    <row r="305" spans="1:5" x14ac:dyDescent="0.3">
      <c r="A305">
        <v>2004</v>
      </c>
      <c r="B305" t="s">
        <v>35</v>
      </c>
      <c r="C305" s="9">
        <v>1.5962283918281823</v>
      </c>
      <c r="D305" s="3">
        <v>5.5249702333427285E-3</v>
      </c>
      <c r="E305" s="4">
        <v>3728.1512370278415</v>
      </c>
    </row>
    <row r="306" spans="1:5" x14ac:dyDescent="0.3">
      <c r="A306">
        <v>2004</v>
      </c>
      <c r="B306" t="s">
        <v>36</v>
      </c>
      <c r="C306" s="9">
        <v>1.9729418917578385</v>
      </c>
      <c r="D306" s="3">
        <v>7.2929923448516246E-3</v>
      </c>
      <c r="E306" s="4">
        <v>2251.3675017439309</v>
      </c>
    </row>
    <row r="307" spans="1:5" x14ac:dyDescent="0.3">
      <c r="A307">
        <v>2004</v>
      </c>
      <c r="B307" t="s">
        <v>37</v>
      </c>
      <c r="C307" s="9">
        <v>0.99091686730981254</v>
      </c>
      <c r="D307" s="3">
        <v>3.8942270635743516E-3</v>
      </c>
      <c r="E307" s="4">
        <v>1203.6634428329035</v>
      </c>
    </row>
    <row r="308" spans="1:5" x14ac:dyDescent="0.3">
      <c r="A308">
        <v>2004</v>
      </c>
      <c r="B308" t="s">
        <v>38</v>
      </c>
      <c r="C308" s="9">
        <v>3.3154430859128912</v>
      </c>
      <c r="D308" s="3">
        <v>1.0719132081848179E-2</v>
      </c>
      <c r="E308" s="4">
        <v>27395.458232910038</v>
      </c>
    </row>
    <row r="309" spans="1:5" x14ac:dyDescent="0.3">
      <c r="A309">
        <v>2004</v>
      </c>
      <c r="B309" t="s">
        <v>39</v>
      </c>
      <c r="C309" s="9">
        <v>5.1258027357811375</v>
      </c>
      <c r="D309" s="3">
        <v>2.0785926257374004E-2</v>
      </c>
      <c r="E309" s="4">
        <v>5386.2901838148391</v>
      </c>
    </row>
    <row r="310" spans="1:5" x14ac:dyDescent="0.3">
      <c r="A310">
        <v>2004</v>
      </c>
      <c r="B310" t="s">
        <v>40</v>
      </c>
      <c r="C310" s="9">
        <v>1.9912811545261524</v>
      </c>
      <c r="D310" s="3">
        <v>5.0069218958529796E-3</v>
      </c>
      <c r="E310" s="4">
        <v>528.58034028506574</v>
      </c>
    </row>
    <row r="311" spans="1:5" x14ac:dyDescent="0.3">
      <c r="A311">
        <v>2004</v>
      </c>
      <c r="B311" t="s">
        <v>41</v>
      </c>
      <c r="C311" s="9">
        <v>2.0177532242745224</v>
      </c>
      <c r="D311" s="3">
        <v>1.3702639660932416E-2</v>
      </c>
      <c r="E311" s="4">
        <v>769.26026689869263</v>
      </c>
    </row>
    <row r="312" spans="1:5" x14ac:dyDescent="0.3">
      <c r="A312">
        <v>2004</v>
      </c>
      <c r="B312" t="s">
        <v>42</v>
      </c>
      <c r="C312" s="9">
        <v>2.3564243761773001</v>
      </c>
      <c r="D312" s="3">
        <v>1.0408861847930681E-2</v>
      </c>
      <c r="E312" s="4">
        <v>15540.49556046838</v>
      </c>
    </row>
    <row r="313" spans="1:5" x14ac:dyDescent="0.3">
      <c r="A313">
        <v>2004</v>
      </c>
      <c r="B313" t="s">
        <v>43</v>
      </c>
      <c r="C313" s="9">
        <v>3.8193342785654711</v>
      </c>
      <c r="D313" s="3">
        <v>1.5307058160939524E-2</v>
      </c>
      <c r="E313" s="4">
        <v>36741.675599721668</v>
      </c>
    </row>
    <row r="314" spans="1:5" x14ac:dyDescent="0.3">
      <c r="A314">
        <v>2004</v>
      </c>
      <c r="B314" t="s">
        <v>44</v>
      </c>
      <c r="C314" s="9">
        <v>3.412376005242074</v>
      </c>
      <c r="D314" s="3">
        <v>2.5977724284309386E-2</v>
      </c>
      <c r="E314" s="4">
        <v>11229.000292408389</v>
      </c>
    </row>
    <row r="315" spans="1:5" x14ac:dyDescent="0.3">
      <c r="A315">
        <v>2004</v>
      </c>
      <c r="B315" s="12" t="s">
        <v>45</v>
      </c>
      <c r="C315" s="9">
        <v>5.4243620392505703</v>
      </c>
      <c r="D315" s="3">
        <v>3.3612890141099867E-2</v>
      </c>
      <c r="E315" s="4">
        <v>12927.575233263624</v>
      </c>
    </row>
    <row r="316" spans="1:5" x14ac:dyDescent="0.3">
      <c r="A316">
        <v>2004</v>
      </c>
      <c r="B316" t="s">
        <v>46</v>
      </c>
      <c r="C316" s="9">
        <v>0.38099188558227576</v>
      </c>
      <c r="D316" s="3">
        <v>8.1334104913711892E-3</v>
      </c>
      <c r="E316" s="4">
        <v>4135.138565235693</v>
      </c>
    </row>
    <row r="317" spans="1:5" x14ac:dyDescent="0.3">
      <c r="A317">
        <v>2004</v>
      </c>
      <c r="B317" t="s">
        <v>47</v>
      </c>
      <c r="C317" s="9">
        <v>3.5792151341178542</v>
      </c>
      <c r="D317" s="3">
        <v>2.2703118018157782E-2</v>
      </c>
      <c r="E317" s="4">
        <v>16649.393056035169</v>
      </c>
    </row>
    <row r="318" spans="1:5" x14ac:dyDescent="0.3">
      <c r="A318">
        <v>2004</v>
      </c>
      <c r="B318" t="s">
        <v>48</v>
      </c>
      <c r="C318" s="9">
        <v>1.596922720980652</v>
      </c>
      <c r="D318" s="3">
        <v>1.1393530529126492E-2</v>
      </c>
      <c r="E318" s="4">
        <v>3108.0240027196596</v>
      </c>
    </row>
    <row r="319" spans="1:5" x14ac:dyDescent="0.3">
      <c r="A319">
        <v>2004</v>
      </c>
      <c r="B319" t="s">
        <v>49</v>
      </c>
      <c r="C319" s="9">
        <v>0.50113980976049943</v>
      </c>
      <c r="D319" s="3">
        <v>4.9712659096280672E-3</v>
      </c>
      <c r="E319" s="4">
        <v>5608.1282120970254</v>
      </c>
    </row>
    <row r="320" spans="1:5" x14ac:dyDescent="0.3">
      <c r="A320">
        <v>2004</v>
      </c>
      <c r="B320" t="s">
        <v>50</v>
      </c>
      <c r="C320" s="9">
        <v>3.3173124140640344</v>
      </c>
      <c r="D320" s="3">
        <v>2.4351883298269185E-2</v>
      </c>
      <c r="E320" s="4">
        <v>81542.269343759195</v>
      </c>
    </row>
    <row r="321" spans="1:5" x14ac:dyDescent="0.3">
      <c r="A321">
        <v>2004</v>
      </c>
      <c r="B321" t="s">
        <v>51</v>
      </c>
      <c r="C321" s="9">
        <v>1.4746002481808416</v>
      </c>
      <c r="D321" s="3">
        <v>8.5973303506902635E-3</v>
      </c>
      <c r="E321" s="4">
        <v>1977.0420815677007</v>
      </c>
    </row>
    <row r="322" spans="1:5" x14ac:dyDescent="0.3">
      <c r="A322">
        <v>2004</v>
      </c>
      <c r="B322" t="s">
        <v>52</v>
      </c>
      <c r="C322" s="9">
        <v>3.7748215581968001</v>
      </c>
      <c r="D322" s="3">
        <v>2.4868554126495145E-2</v>
      </c>
      <c r="E322" s="4">
        <v>374897.02772397525</v>
      </c>
    </row>
    <row r="323" spans="1:5" x14ac:dyDescent="0.3">
      <c r="A323">
        <v>2004</v>
      </c>
      <c r="B323" s="12" t="s">
        <v>53</v>
      </c>
      <c r="C323" s="9">
        <v>3.1771084459756795</v>
      </c>
      <c r="D323" s="3">
        <v>2.1661166455249153E-2</v>
      </c>
      <c r="E323" s="4">
        <v>8119.0365021440803</v>
      </c>
    </row>
    <row r="324" spans="1:5" x14ac:dyDescent="0.3">
      <c r="A324">
        <v>2004</v>
      </c>
      <c r="B324" t="s">
        <v>54</v>
      </c>
      <c r="C324" s="9">
        <v>2.9015719811077147</v>
      </c>
      <c r="D324" s="3" t="s">
        <v>14</v>
      </c>
      <c r="E324" s="4">
        <v>913611.02175044583</v>
      </c>
    </row>
    <row r="325" spans="1:5" x14ac:dyDescent="0.3">
      <c r="A325">
        <v>2004</v>
      </c>
      <c r="B325" t="s">
        <v>55</v>
      </c>
      <c r="C325" s="9">
        <v>2.4944854250176913</v>
      </c>
      <c r="D325" s="3" t="s">
        <v>14</v>
      </c>
      <c r="E325" s="4">
        <v>249558.20881249997</v>
      </c>
    </row>
    <row r="326" spans="1:5" x14ac:dyDescent="0.3">
      <c r="A326">
        <v>2005</v>
      </c>
      <c r="B326" t="s">
        <v>7</v>
      </c>
      <c r="C326" s="9">
        <v>0.82576699834162526</v>
      </c>
      <c r="D326" s="3">
        <v>4.2074495956177359E-3</v>
      </c>
      <c r="E326" s="4">
        <v>2670.409644968734</v>
      </c>
    </row>
    <row r="327" spans="1:5" x14ac:dyDescent="0.3">
      <c r="A327">
        <v>2005</v>
      </c>
      <c r="B327" t="s">
        <v>8</v>
      </c>
      <c r="D327" s="3" t="s">
        <v>14</v>
      </c>
    </row>
    <row r="328" spans="1:5" x14ac:dyDescent="0.3">
      <c r="A328">
        <v>2005</v>
      </c>
      <c r="B328" t="s">
        <v>11</v>
      </c>
      <c r="C328" s="9">
        <v>3.1630894312434394</v>
      </c>
      <c r="D328" s="3">
        <v>1.7906064017396601E-2</v>
      </c>
      <c r="E328" s="4">
        <v>8122.8494975686399</v>
      </c>
    </row>
    <row r="329" spans="1:5" x14ac:dyDescent="0.3">
      <c r="A329">
        <v>2005</v>
      </c>
      <c r="B329" t="s">
        <v>12</v>
      </c>
      <c r="C329" s="9">
        <v>4.2395809197521146</v>
      </c>
      <c r="D329" s="3">
        <v>1.9712434668223609E-2</v>
      </c>
      <c r="E329" s="4">
        <v>26694.835224064525</v>
      </c>
    </row>
    <row r="330" spans="1:5" x14ac:dyDescent="0.3">
      <c r="A330">
        <v>2005</v>
      </c>
      <c r="B330" t="s">
        <v>13</v>
      </c>
      <c r="D330" s="3" t="s">
        <v>14</v>
      </c>
    </row>
    <row r="331" spans="1:5" x14ac:dyDescent="0.3">
      <c r="A331">
        <v>2005</v>
      </c>
      <c r="B331" t="s">
        <v>15</v>
      </c>
      <c r="D331" s="3">
        <v>1.6556668352508002E-3</v>
      </c>
      <c r="E331" s="4">
        <v>661.14122954730135</v>
      </c>
    </row>
    <row r="332" spans="1:5" x14ac:dyDescent="0.3">
      <c r="A332">
        <v>2005</v>
      </c>
      <c r="B332" s="12" t="s">
        <v>16</v>
      </c>
      <c r="C332" s="9">
        <v>5.2000389250784274</v>
      </c>
      <c r="D332" s="3">
        <v>2.3933729068052426E-2</v>
      </c>
      <c r="E332" s="4">
        <v>6192.0259368900624</v>
      </c>
    </row>
    <row r="333" spans="1:5" x14ac:dyDescent="0.3">
      <c r="A333">
        <v>2005</v>
      </c>
      <c r="B333" t="s">
        <v>17</v>
      </c>
      <c r="C333" s="9">
        <v>2.3691322901849219</v>
      </c>
      <c r="D333" s="3">
        <v>9.1704244822738458E-3</v>
      </c>
      <c r="E333" s="4">
        <v>304.76625125143505</v>
      </c>
    </row>
    <row r="334" spans="1:5" x14ac:dyDescent="0.3">
      <c r="A334">
        <v>2005</v>
      </c>
      <c r="B334" s="12" t="s">
        <v>18</v>
      </c>
      <c r="C334" s="9">
        <v>7.5450334534225423</v>
      </c>
      <c r="D334" s="3">
        <v>3.3236988954805174E-2</v>
      </c>
      <c r="E334" s="4">
        <v>7363.1249193189315</v>
      </c>
    </row>
    <row r="335" spans="1:5" x14ac:dyDescent="0.3">
      <c r="A335">
        <v>2005</v>
      </c>
      <c r="B335" t="s">
        <v>19</v>
      </c>
      <c r="C335" s="9">
        <v>3.2058445732016212</v>
      </c>
      <c r="D335" s="3">
        <v>2.0515058233596936E-2</v>
      </c>
      <c r="E335" s="4">
        <v>50868.058230673625</v>
      </c>
    </row>
    <row r="336" spans="1:5" x14ac:dyDescent="0.3">
      <c r="A336">
        <v>2005</v>
      </c>
      <c r="B336" t="s">
        <v>20</v>
      </c>
      <c r="C336" s="9">
        <v>1.7832125620440666</v>
      </c>
      <c r="D336" s="3">
        <v>5.7895618448941637E-3</v>
      </c>
      <c r="E336" s="4">
        <v>2088.3778207002488</v>
      </c>
    </row>
    <row r="337" spans="1:5" x14ac:dyDescent="0.3">
      <c r="A337">
        <v>2005</v>
      </c>
      <c r="B337" t="s">
        <v>21</v>
      </c>
      <c r="C337" s="9">
        <v>2.7853459122218203</v>
      </c>
      <c r="D337" s="3">
        <v>1.1919667411742394E-2</v>
      </c>
      <c r="E337" s="4">
        <v>2757.1255017313179</v>
      </c>
    </row>
    <row r="338" spans="1:5" x14ac:dyDescent="0.3">
      <c r="A338">
        <v>2005</v>
      </c>
      <c r="B338" t="s">
        <v>22</v>
      </c>
      <c r="C338" s="9">
        <v>7.2825278810408927</v>
      </c>
      <c r="D338" s="3">
        <v>2.6796922842339529E-2</v>
      </c>
      <c r="E338" s="4">
        <v>360.92615284176532</v>
      </c>
    </row>
    <row r="339" spans="1:5" x14ac:dyDescent="0.3">
      <c r="A339">
        <v>2005</v>
      </c>
      <c r="B339" t="s">
        <v>23</v>
      </c>
      <c r="D339" s="3">
        <v>4.0445557488389343E-2</v>
      </c>
      <c r="E339" s="4">
        <v>7998.7424492140963</v>
      </c>
    </row>
    <row r="340" spans="1:5" x14ac:dyDescent="0.3">
      <c r="A340">
        <v>2005</v>
      </c>
      <c r="B340" t="s">
        <v>24</v>
      </c>
      <c r="C340" s="9">
        <v>1.4181464652455786</v>
      </c>
      <c r="D340" s="3">
        <v>1.0443513219056887E-2</v>
      </c>
      <c r="E340" s="4">
        <v>24566.4563439304</v>
      </c>
    </row>
    <row r="341" spans="1:5" x14ac:dyDescent="0.3">
      <c r="A341">
        <v>2005</v>
      </c>
      <c r="B341" t="s">
        <v>25</v>
      </c>
      <c r="C341" s="9">
        <v>5.3276270987436893</v>
      </c>
      <c r="D341" s="3">
        <v>3.1309189815284286E-2</v>
      </c>
      <c r="E341" s="4">
        <v>154899.89733598827</v>
      </c>
    </row>
    <row r="342" spans="1:5" x14ac:dyDescent="0.3">
      <c r="A342">
        <v>2005</v>
      </c>
      <c r="B342" t="s">
        <v>26</v>
      </c>
      <c r="C342" s="9">
        <v>0.85556150386980334</v>
      </c>
      <c r="D342" s="3">
        <v>1.307915592073197E-2</v>
      </c>
      <c r="E342" s="4">
        <v>93020.650089859613</v>
      </c>
    </row>
    <row r="343" spans="1:5" x14ac:dyDescent="0.3">
      <c r="A343">
        <v>2005</v>
      </c>
      <c r="B343" t="s">
        <v>27</v>
      </c>
      <c r="C343" s="9">
        <v>3.7317096108747534</v>
      </c>
      <c r="D343" s="3">
        <v>2.5228961411786627E-2</v>
      </c>
      <c r="E343" s="4">
        <v>33986.340799056656</v>
      </c>
    </row>
    <row r="344" spans="1:5" x14ac:dyDescent="0.3">
      <c r="A344">
        <v>2005</v>
      </c>
      <c r="B344" t="s">
        <v>28</v>
      </c>
      <c r="C344" s="9">
        <v>1.465996649916248</v>
      </c>
      <c r="D344" s="3">
        <v>5.270723481000242E-3</v>
      </c>
      <c r="E344" s="4">
        <v>225.03070876837751</v>
      </c>
    </row>
    <row r="345" spans="1:5" x14ac:dyDescent="0.3">
      <c r="A345">
        <v>2005</v>
      </c>
      <c r="B345" t="s">
        <v>29</v>
      </c>
      <c r="C345" s="9">
        <v>2.2985703536493602</v>
      </c>
      <c r="D345" s="3">
        <v>7.4821057318656568E-3</v>
      </c>
      <c r="E345" s="4">
        <v>490.79760244861825</v>
      </c>
    </row>
    <row r="346" spans="1:5" x14ac:dyDescent="0.3">
      <c r="A346">
        <v>2005</v>
      </c>
      <c r="B346" t="s">
        <v>30</v>
      </c>
      <c r="C346" s="9">
        <v>4.7820485290959844</v>
      </c>
      <c r="D346" s="3">
        <v>1.558733919694689E-2</v>
      </c>
      <c r="E346" s="4">
        <v>750.6035039428449</v>
      </c>
    </row>
    <row r="347" spans="1:5" x14ac:dyDescent="0.3">
      <c r="A347">
        <v>2005</v>
      </c>
      <c r="B347" t="s">
        <v>31</v>
      </c>
      <c r="C347" s="9">
        <v>0.41048598130841124</v>
      </c>
      <c r="D347" s="3">
        <v>3.9843858616111774E-3</v>
      </c>
      <c r="E347" s="4">
        <v>7136.0770367782061</v>
      </c>
    </row>
    <row r="348" spans="1:5" x14ac:dyDescent="0.3">
      <c r="A348">
        <v>2005</v>
      </c>
      <c r="B348" s="12" t="s">
        <v>32</v>
      </c>
      <c r="C348" s="9">
        <v>2.9322303921568627</v>
      </c>
      <c r="D348" s="3">
        <v>1.7738793899975132E-2</v>
      </c>
      <c r="E348" s="4">
        <v>13594.579850263868</v>
      </c>
    </row>
    <row r="349" spans="1:5" x14ac:dyDescent="0.3">
      <c r="A349">
        <v>2005</v>
      </c>
      <c r="B349" t="s">
        <v>33</v>
      </c>
      <c r="C349" s="9">
        <v>3.1306653809064611</v>
      </c>
      <c r="D349" s="3">
        <v>1.1204330508110497E-2</v>
      </c>
      <c r="E349" s="4">
        <v>1545.1972057179778</v>
      </c>
    </row>
    <row r="350" spans="1:5" x14ac:dyDescent="0.3">
      <c r="A350">
        <v>2005</v>
      </c>
      <c r="B350" s="12" t="s">
        <v>34</v>
      </c>
      <c r="C350" s="9">
        <v>4.5858317110101661</v>
      </c>
      <c r="D350" s="3">
        <v>1.4823865683544666E-2</v>
      </c>
      <c r="E350" s="4">
        <v>4057.3387878799613</v>
      </c>
    </row>
    <row r="351" spans="1:5" x14ac:dyDescent="0.3">
      <c r="A351">
        <v>2005</v>
      </c>
      <c r="B351" t="s">
        <v>35</v>
      </c>
      <c r="C351" s="9">
        <v>1.6289457823432298</v>
      </c>
      <c r="D351" s="3">
        <v>5.6277952207404117E-3</v>
      </c>
      <c r="E351" s="4">
        <v>3930.7095725414333</v>
      </c>
    </row>
    <row r="352" spans="1:5" x14ac:dyDescent="0.3">
      <c r="A352">
        <v>2005</v>
      </c>
      <c r="B352" t="s">
        <v>36</v>
      </c>
      <c r="C352" s="9">
        <v>2.0113917524968348</v>
      </c>
      <c r="D352" s="3">
        <v>7.5754722827054413E-3</v>
      </c>
      <c r="E352" s="4">
        <v>2356.853927249344</v>
      </c>
    </row>
    <row r="353" spans="1:5" x14ac:dyDescent="0.3">
      <c r="A353">
        <v>2005</v>
      </c>
      <c r="B353" t="s">
        <v>37</v>
      </c>
      <c r="C353" s="9">
        <v>1.0768459361706819</v>
      </c>
      <c r="D353" s="3">
        <v>4.1262363527537118E-3</v>
      </c>
      <c r="E353" s="4">
        <v>1334.9113336171436</v>
      </c>
    </row>
    <row r="354" spans="1:5" x14ac:dyDescent="0.3">
      <c r="A354">
        <v>2005</v>
      </c>
      <c r="B354" t="s">
        <v>38</v>
      </c>
      <c r="C354" s="9">
        <v>3.2370460708251412</v>
      </c>
      <c r="D354" s="3">
        <v>9.9429683185172021E-3</v>
      </c>
      <c r="E354" s="4">
        <v>27032.077360369898</v>
      </c>
    </row>
    <row r="355" spans="1:5" x14ac:dyDescent="0.3">
      <c r="A355">
        <v>2005</v>
      </c>
      <c r="B355" t="s">
        <v>39</v>
      </c>
      <c r="C355" s="9">
        <v>5.5764908579465544</v>
      </c>
      <c r="D355" s="3">
        <v>2.1480563925856629E-2</v>
      </c>
      <c r="E355" s="4">
        <v>5975.918107430577</v>
      </c>
    </row>
    <row r="356" spans="1:5" x14ac:dyDescent="0.3">
      <c r="A356">
        <v>2005</v>
      </c>
      <c r="B356" t="s">
        <v>40</v>
      </c>
      <c r="C356" s="9">
        <v>2.0271764079331009</v>
      </c>
      <c r="D356" s="3">
        <v>4.9331622796919142E-3</v>
      </c>
      <c r="E356" s="4">
        <v>555.28810813951304</v>
      </c>
    </row>
    <row r="357" spans="1:5" x14ac:dyDescent="0.3">
      <c r="A357">
        <v>2005</v>
      </c>
      <c r="B357" t="s">
        <v>41</v>
      </c>
      <c r="C357" s="9">
        <v>2.6254327615824167</v>
      </c>
      <c r="D357" s="3">
        <v>1.4177755447489322E-2</v>
      </c>
      <c r="E357" s="4">
        <v>826.16236372971491</v>
      </c>
    </row>
    <row r="358" spans="1:5" x14ac:dyDescent="0.3">
      <c r="A358">
        <v>2005</v>
      </c>
      <c r="B358" t="s">
        <v>42</v>
      </c>
      <c r="C358" s="9">
        <v>2.5129119047456001</v>
      </c>
      <c r="D358" s="3">
        <v>1.099562627984692E-2</v>
      </c>
      <c r="E358" s="4">
        <v>17016.075861843961</v>
      </c>
    </row>
    <row r="359" spans="1:5" x14ac:dyDescent="0.3">
      <c r="A359">
        <v>2005</v>
      </c>
      <c r="B359" t="s">
        <v>43</v>
      </c>
      <c r="C359" s="9">
        <v>4.1149967722178999</v>
      </c>
      <c r="D359" s="3">
        <v>1.5490377635647617E-2</v>
      </c>
      <c r="E359" s="4">
        <v>38145.924629617737</v>
      </c>
    </row>
    <row r="360" spans="1:5" x14ac:dyDescent="0.3">
      <c r="A360">
        <v>2005</v>
      </c>
      <c r="B360" t="s">
        <v>44</v>
      </c>
      <c r="D360" s="3" t="s">
        <v>14</v>
      </c>
    </row>
    <row r="361" spans="1:5" x14ac:dyDescent="0.3">
      <c r="A361">
        <v>2005</v>
      </c>
      <c r="B361" s="12" t="s">
        <v>45</v>
      </c>
      <c r="C361" s="9">
        <v>6.0911889784708073</v>
      </c>
      <c r="D361" s="3">
        <v>3.3595750379125822E-2</v>
      </c>
      <c r="E361" s="4">
        <v>13290.368739212003</v>
      </c>
    </row>
    <row r="362" spans="1:5" x14ac:dyDescent="0.3">
      <c r="A362">
        <v>2005</v>
      </c>
      <c r="B362" t="s">
        <v>46</v>
      </c>
      <c r="C362" s="9">
        <v>0.3634942475024649</v>
      </c>
      <c r="D362" s="3">
        <v>8.6315110409979166E-3</v>
      </c>
      <c r="E362" s="4">
        <v>4619.9597265826224</v>
      </c>
    </row>
    <row r="363" spans="1:5" x14ac:dyDescent="0.3">
      <c r="A363">
        <v>2005</v>
      </c>
      <c r="B363" t="s">
        <v>47</v>
      </c>
      <c r="C363" s="9">
        <v>3.9024588338603428</v>
      </c>
      <c r="D363" s="3">
        <v>2.334369193984219E-2</v>
      </c>
      <c r="E363" s="4">
        <v>18040.644857241223</v>
      </c>
    </row>
    <row r="364" spans="1:5" x14ac:dyDescent="0.3">
      <c r="A364">
        <v>2005</v>
      </c>
      <c r="B364" t="s">
        <v>48</v>
      </c>
      <c r="C364" s="9">
        <v>2.3616232387787797</v>
      </c>
      <c r="D364" s="3">
        <v>1.1609974960441027E-2</v>
      </c>
      <c r="E364" s="4">
        <v>3376.1452393050945</v>
      </c>
    </row>
    <row r="365" spans="1:5" x14ac:dyDescent="0.3">
      <c r="A365">
        <v>2005</v>
      </c>
      <c r="B365" t="s">
        <v>49</v>
      </c>
      <c r="C365" s="9">
        <v>0.57191468726528827</v>
      </c>
      <c r="D365" s="3">
        <v>5.6380674000322114E-3</v>
      </c>
      <c r="E365" s="4">
        <v>6932.2950735929589</v>
      </c>
    </row>
    <row r="366" spans="1:5" x14ac:dyDescent="0.3">
      <c r="A366">
        <v>2005</v>
      </c>
      <c r="B366" t="s">
        <v>50</v>
      </c>
      <c r="C366" s="9">
        <v>3.3459311260557927</v>
      </c>
      <c r="D366" s="3">
        <v>2.4419282789482195E-2</v>
      </c>
      <c r="E366" s="4">
        <v>82366.258502459008</v>
      </c>
    </row>
    <row r="367" spans="1:5" x14ac:dyDescent="0.3">
      <c r="A367">
        <v>2005</v>
      </c>
      <c r="B367" t="s">
        <v>51</v>
      </c>
      <c r="C367" s="9">
        <v>1.5740951406578623</v>
      </c>
      <c r="D367" s="3">
        <v>9.193070498112705E-3</v>
      </c>
      <c r="E367" s="4">
        <v>2204.8423255147227</v>
      </c>
    </row>
    <row r="368" spans="1:5" x14ac:dyDescent="0.3">
      <c r="A368">
        <v>2005</v>
      </c>
      <c r="B368" t="s">
        <v>52</v>
      </c>
      <c r="C368" s="9">
        <v>3.7271074896847893</v>
      </c>
      <c r="D368" s="3">
        <v>2.5019255403534436E-2</v>
      </c>
      <c r="E368" s="4">
        <v>390306.49030440068</v>
      </c>
    </row>
    <row r="369" spans="1:5" x14ac:dyDescent="0.3">
      <c r="A369">
        <v>2005</v>
      </c>
      <c r="B369" s="12" t="s">
        <v>53</v>
      </c>
      <c r="C369" s="9">
        <v>3.4612325565166304</v>
      </c>
      <c r="D369" s="3">
        <v>2.3732399047635654E-2</v>
      </c>
      <c r="E369" s="4">
        <v>9094.9937619486864</v>
      </c>
    </row>
    <row r="370" spans="1:5" x14ac:dyDescent="0.3">
      <c r="A370">
        <v>2005</v>
      </c>
      <c r="B370" t="s">
        <v>54</v>
      </c>
      <c r="C370" s="9">
        <v>2.989430425358389</v>
      </c>
      <c r="D370" s="3" t="s">
        <v>14</v>
      </c>
      <c r="E370" s="4">
        <v>952288.42496290628</v>
      </c>
    </row>
    <row r="371" spans="1:5" x14ac:dyDescent="0.3">
      <c r="A371">
        <v>2005</v>
      </c>
      <c r="B371" t="s">
        <v>55</v>
      </c>
      <c r="C371" s="9">
        <v>2.5917373681307012</v>
      </c>
      <c r="D371" s="3" t="s">
        <v>14</v>
      </c>
      <c r="E371" s="4">
        <v>255023.22539053336</v>
      </c>
    </row>
    <row r="372" spans="1:5" x14ac:dyDescent="0.3">
      <c r="A372">
        <v>2006</v>
      </c>
      <c r="B372" t="s">
        <v>7</v>
      </c>
      <c r="C372" s="9">
        <v>0.89913012239870671</v>
      </c>
      <c r="D372" s="3">
        <v>4.5215542467896682E-3</v>
      </c>
      <c r="E372" s="4">
        <v>3100.7020290579558</v>
      </c>
    </row>
    <row r="373" spans="1:5" x14ac:dyDescent="0.3">
      <c r="A373">
        <v>2006</v>
      </c>
      <c r="B373" t="s">
        <v>8</v>
      </c>
      <c r="C373" s="9">
        <v>4.2638990758398121</v>
      </c>
      <c r="D373" s="3">
        <v>2.0021642335128893E-2</v>
      </c>
      <c r="E373" s="4">
        <v>17761.489825293505</v>
      </c>
    </row>
    <row r="374" spans="1:5" x14ac:dyDescent="0.3">
      <c r="A374">
        <v>2006</v>
      </c>
      <c r="B374" t="s">
        <v>11</v>
      </c>
      <c r="C374" s="9">
        <v>3.306686556693212</v>
      </c>
      <c r="D374" s="3">
        <v>1.8226927755215644E-2</v>
      </c>
      <c r="E374" s="4">
        <v>8479.4437281182945</v>
      </c>
    </row>
    <row r="375" spans="1:5" x14ac:dyDescent="0.3">
      <c r="A375">
        <v>2006</v>
      </c>
      <c r="B375" t="s">
        <v>12</v>
      </c>
      <c r="C375" s="9">
        <v>4.3185425247490317</v>
      </c>
      <c r="D375" s="3">
        <v>1.9429989496219442E-2</v>
      </c>
      <c r="E375" s="4">
        <v>27005.491390351985</v>
      </c>
    </row>
    <row r="376" spans="1:5" x14ac:dyDescent="0.3">
      <c r="A376">
        <v>2006</v>
      </c>
      <c r="B376" t="s">
        <v>13</v>
      </c>
      <c r="D376" s="3" t="s">
        <v>14</v>
      </c>
    </row>
    <row r="377" spans="1:5" x14ac:dyDescent="0.3">
      <c r="A377">
        <v>2006</v>
      </c>
      <c r="B377" t="s">
        <v>15</v>
      </c>
      <c r="D377" s="3">
        <v>1.6426629263792045E-3</v>
      </c>
      <c r="E377" s="4">
        <v>700.00770578822187</v>
      </c>
    </row>
    <row r="378" spans="1:5" x14ac:dyDescent="0.3">
      <c r="A378">
        <v>2006</v>
      </c>
      <c r="B378" s="12" t="s">
        <v>16</v>
      </c>
      <c r="C378" s="9">
        <v>5.3055505057936365</v>
      </c>
      <c r="D378" s="3">
        <v>2.4030025992286937E-2</v>
      </c>
      <c r="E378" s="4">
        <v>6460.2087750075116</v>
      </c>
    </row>
    <row r="379" spans="1:5" x14ac:dyDescent="0.3">
      <c r="A379">
        <v>2006</v>
      </c>
      <c r="B379" t="s">
        <v>17</v>
      </c>
      <c r="C379" s="9">
        <v>2.4985775248933142</v>
      </c>
      <c r="D379" s="3">
        <v>1.112772340928872E-2</v>
      </c>
      <c r="E379" s="4">
        <v>405.92887411280725</v>
      </c>
    </row>
    <row r="380" spans="1:5" x14ac:dyDescent="0.3">
      <c r="A380">
        <v>2006</v>
      </c>
      <c r="B380" s="12" t="s">
        <v>18</v>
      </c>
      <c r="C380" s="9">
        <v>7.6734925849267981</v>
      </c>
      <c r="D380" s="3">
        <v>3.3321550981220034E-2</v>
      </c>
      <c r="E380" s="4">
        <v>7679.1559615070018</v>
      </c>
    </row>
    <row r="381" spans="1:5" x14ac:dyDescent="0.3">
      <c r="A381">
        <v>2006</v>
      </c>
      <c r="B381" t="s">
        <v>19</v>
      </c>
      <c r="C381" s="9">
        <v>3.3107121618010029</v>
      </c>
      <c r="D381" s="3">
        <v>2.0509379915385699E-2</v>
      </c>
      <c r="E381" s="4">
        <v>52099.557070577604</v>
      </c>
    </row>
    <row r="382" spans="1:5" x14ac:dyDescent="0.3">
      <c r="A382">
        <v>2006</v>
      </c>
      <c r="B382" t="s">
        <v>20</v>
      </c>
      <c r="C382" s="9">
        <v>1.8063693372822549</v>
      </c>
      <c r="D382" s="3">
        <v>5.6118204333541642E-3</v>
      </c>
      <c r="E382" s="4">
        <v>2138.6841271052258</v>
      </c>
    </row>
    <row r="383" spans="1:5" x14ac:dyDescent="0.3">
      <c r="A383">
        <v>2006</v>
      </c>
      <c r="B383" t="s">
        <v>21</v>
      </c>
      <c r="C383" s="9">
        <v>2.8507016445166617</v>
      </c>
      <c r="D383" s="3">
        <v>1.1988671014571522E-2</v>
      </c>
      <c r="E383" s="4">
        <v>2911.404151423872</v>
      </c>
    </row>
    <row r="384" spans="1:5" x14ac:dyDescent="0.3">
      <c r="A384">
        <v>2006</v>
      </c>
      <c r="B384" t="s">
        <v>22</v>
      </c>
      <c r="C384" s="9">
        <v>7.8861649687808084</v>
      </c>
      <c r="D384" s="3">
        <v>2.8526568061144793E-2</v>
      </c>
      <c r="E384" s="4">
        <v>408.49395849864948</v>
      </c>
    </row>
    <row r="385" spans="1:5" x14ac:dyDescent="0.3">
      <c r="A385">
        <v>2006</v>
      </c>
      <c r="B385" t="s">
        <v>23</v>
      </c>
      <c r="D385" s="3">
        <v>4.1379852207528017E-2</v>
      </c>
      <c r="E385" s="4">
        <v>8656.2631833066971</v>
      </c>
    </row>
    <row r="386" spans="1:5" x14ac:dyDescent="0.3">
      <c r="A386">
        <v>2006</v>
      </c>
      <c r="B386" t="s">
        <v>24</v>
      </c>
      <c r="C386" s="9">
        <v>1.5142080722740965</v>
      </c>
      <c r="D386" s="3">
        <v>1.0840112764531777E-2</v>
      </c>
      <c r="E386" s="4">
        <v>25955.986391524129</v>
      </c>
    </row>
    <row r="387" spans="1:5" x14ac:dyDescent="0.3">
      <c r="A387">
        <v>2006</v>
      </c>
      <c r="B387" t="s">
        <v>25</v>
      </c>
      <c r="C387" s="9">
        <v>5.3574367558941782</v>
      </c>
      <c r="D387" s="3">
        <v>3.2276556131114929E-2</v>
      </c>
      <c r="E387" s="4">
        <v>161877.31977238329</v>
      </c>
    </row>
    <row r="388" spans="1:5" x14ac:dyDescent="0.3">
      <c r="A388">
        <v>2006</v>
      </c>
      <c r="B388" t="s">
        <v>26</v>
      </c>
      <c r="C388" s="9">
        <v>0.93098137666605796</v>
      </c>
      <c r="D388" s="3">
        <v>1.3685367882117312E-2</v>
      </c>
      <c r="E388" s="4">
        <v>109713.72066044764</v>
      </c>
    </row>
    <row r="389" spans="1:5" x14ac:dyDescent="0.3">
      <c r="A389">
        <v>2006</v>
      </c>
      <c r="B389" t="s">
        <v>27</v>
      </c>
      <c r="C389" s="9">
        <v>4.128783621743259</v>
      </c>
      <c r="D389" s="3">
        <v>2.7193380379802536E-2</v>
      </c>
      <c r="E389" s="4">
        <v>38561.103148946117</v>
      </c>
    </row>
    <row r="390" spans="1:5" x14ac:dyDescent="0.3">
      <c r="A390">
        <v>2006</v>
      </c>
      <c r="B390" t="s">
        <v>28</v>
      </c>
      <c r="C390" s="9">
        <v>1.7735906714990064</v>
      </c>
      <c r="D390" s="3">
        <v>6.4691125494978812E-3</v>
      </c>
      <c r="E390" s="4">
        <v>309.24261589125234</v>
      </c>
    </row>
    <row r="391" spans="1:5" x14ac:dyDescent="0.3">
      <c r="A391">
        <v>2006</v>
      </c>
      <c r="B391" t="s">
        <v>29</v>
      </c>
      <c r="C391" s="9">
        <v>2.4404348867200891</v>
      </c>
      <c r="D391" s="3">
        <v>7.9204131058484475E-3</v>
      </c>
      <c r="E391" s="4">
        <v>558.06886662686964</v>
      </c>
    </row>
    <row r="392" spans="1:5" x14ac:dyDescent="0.3">
      <c r="A392">
        <v>2006</v>
      </c>
      <c r="B392" t="s">
        <v>30</v>
      </c>
      <c r="C392" s="9">
        <v>4.3436062800655488</v>
      </c>
      <c r="D392" s="3">
        <v>1.6488639590672084E-2</v>
      </c>
      <c r="E392" s="4">
        <v>841.77838508398406</v>
      </c>
    </row>
    <row r="393" spans="1:5" x14ac:dyDescent="0.3">
      <c r="A393">
        <v>2006</v>
      </c>
      <c r="B393" t="s">
        <v>31</v>
      </c>
      <c r="C393" s="9">
        <v>0.33501468876448093</v>
      </c>
      <c r="D393" s="3">
        <v>3.6921725615333212E-3</v>
      </c>
      <c r="E393" s="4">
        <v>6909.9668512982489</v>
      </c>
    </row>
    <row r="394" spans="1:5" x14ac:dyDescent="0.3">
      <c r="A394">
        <v>2006</v>
      </c>
      <c r="B394" s="12" t="s">
        <v>32</v>
      </c>
      <c r="C394" s="9">
        <v>3.2515600146824912</v>
      </c>
      <c r="D394" s="3">
        <v>1.7406671160182432E-2</v>
      </c>
      <c r="E394" s="4">
        <v>13801.746696964805</v>
      </c>
    </row>
    <row r="395" spans="1:5" x14ac:dyDescent="0.3">
      <c r="A395">
        <v>2006</v>
      </c>
      <c r="B395" t="s">
        <v>33</v>
      </c>
      <c r="D395" s="3" t="s">
        <v>14</v>
      </c>
    </row>
    <row r="396" spans="1:5" x14ac:dyDescent="0.3">
      <c r="A396">
        <v>2006</v>
      </c>
      <c r="B396" s="12" t="s">
        <v>34</v>
      </c>
      <c r="C396" s="9">
        <v>4.8443681613387684</v>
      </c>
      <c r="D396" s="3">
        <v>1.4553152820647949E-2</v>
      </c>
      <c r="E396" s="4">
        <v>4279.5527296414612</v>
      </c>
    </row>
    <row r="397" spans="1:5" x14ac:dyDescent="0.3">
      <c r="A397">
        <v>2006</v>
      </c>
      <c r="B397" t="s">
        <v>35</v>
      </c>
      <c r="C397" s="9">
        <v>1.5622757788733872</v>
      </c>
      <c r="D397" s="3">
        <v>5.5102199206867953E-3</v>
      </c>
      <c r="E397" s="4">
        <v>4084.5519482059558</v>
      </c>
    </row>
    <row r="398" spans="1:5" x14ac:dyDescent="0.3">
      <c r="A398">
        <v>2006</v>
      </c>
      <c r="B398" t="s">
        <v>36</v>
      </c>
      <c r="C398" s="9">
        <v>2.3427453978692871</v>
      </c>
      <c r="D398" s="3">
        <v>9.54479504084642E-3</v>
      </c>
      <c r="E398" s="4">
        <v>3017.7986750224845</v>
      </c>
    </row>
    <row r="399" spans="1:5" x14ac:dyDescent="0.3">
      <c r="A399">
        <v>2006</v>
      </c>
      <c r="B399" t="s">
        <v>37</v>
      </c>
      <c r="C399" s="9">
        <v>0.89748156885874375</v>
      </c>
      <c r="D399" s="3">
        <v>4.5681821762350965E-3</v>
      </c>
      <c r="E399" s="4">
        <v>1596.5456130565544</v>
      </c>
    </row>
    <row r="400" spans="1:5" x14ac:dyDescent="0.3">
      <c r="A400">
        <v>2006</v>
      </c>
      <c r="B400" t="s">
        <v>38</v>
      </c>
      <c r="C400" s="9">
        <v>3.2461249116041113</v>
      </c>
      <c r="D400" s="3">
        <v>9.989258680949735E-3</v>
      </c>
      <c r="E400" s="4">
        <v>29372.230683159691</v>
      </c>
    </row>
    <row r="401" spans="1:5" x14ac:dyDescent="0.3">
      <c r="A401">
        <v>2006</v>
      </c>
      <c r="B401" t="s">
        <v>39</v>
      </c>
      <c r="C401" s="9">
        <v>5.6881208816178139</v>
      </c>
      <c r="D401" s="3">
        <v>2.1165630922921355E-2</v>
      </c>
      <c r="E401" s="4">
        <v>6418.5535584821282</v>
      </c>
    </row>
    <row r="402" spans="1:5" x14ac:dyDescent="0.3">
      <c r="A402">
        <v>2006</v>
      </c>
      <c r="B402" t="s">
        <v>40</v>
      </c>
      <c r="C402" s="9">
        <v>2.1843952423705044</v>
      </c>
      <c r="D402" s="3">
        <v>4.7488011525613485E-3</v>
      </c>
      <c r="E402" s="4">
        <v>579.93507960482702</v>
      </c>
    </row>
    <row r="403" spans="1:5" x14ac:dyDescent="0.3">
      <c r="A403">
        <v>2006</v>
      </c>
      <c r="B403" t="s">
        <v>41</v>
      </c>
      <c r="C403" s="9">
        <v>2.9170534821360978</v>
      </c>
      <c r="D403" s="3">
        <v>1.5370523034529952E-2</v>
      </c>
      <c r="E403" s="4">
        <v>947.13557987439822</v>
      </c>
    </row>
    <row r="404" spans="1:5" x14ac:dyDescent="0.3">
      <c r="A404">
        <v>2006</v>
      </c>
      <c r="B404" t="s">
        <v>42</v>
      </c>
      <c r="C404" s="9">
        <v>2.6103931466449639</v>
      </c>
      <c r="D404" s="3">
        <v>1.1770220347611082E-2</v>
      </c>
      <c r="E404" s="4">
        <v>18962.087328435438</v>
      </c>
    </row>
    <row r="405" spans="1:5" x14ac:dyDescent="0.3">
      <c r="A405">
        <v>2006</v>
      </c>
      <c r="B405" t="s">
        <v>43</v>
      </c>
      <c r="C405" s="9">
        <v>4.1759251648116793</v>
      </c>
      <c r="D405" s="3">
        <v>1.5712571492806363E-2</v>
      </c>
      <c r="E405" s="4">
        <v>39692.9594032471</v>
      </c>
    </row>
    <row r="406" spans="1:5" x14ac:dyDescent="0.3">
      <c r="A406">
        <v>2006</v>
      </c>
      <c r="B406" t="s">
        <v>44</v>
      </c>
      <c r="D406" s="3" t="s">
        <v>14</v>
      </c>
    </row>
    <row r="407" spans="1:5" x14ac:dyDescent="0.3">
      <c r="A407">
        <v>2006</v>
      </c>
      <c r="B407" s="12" t="s">
        <v>45</v>
      </c>
      <c r="C407" s="9">
        <v>6.1372140721916946</v>
      </c>
      <c r="D407" s="3">
        <v>3.4749957234401607E-2</v>
      </c>
      <c r="E407" s="4">
        <v>14387.959231697965</v>
      </c>
    </row>
    <row r="408" spans="1:5" x14ac:dyDescent="0.3">
      <c r="A408">
        <v>2006</v>
      </c>
      <c r="B408" t="s">
        <v>46</v>
      </c>
      <c r="C408" s="9">
        <v>0.38528768042707801</v>
      </c>
      <c r="D408" s="3">
        <v>8.9814994019789055E-3</v>
      </c>
      <c r="E408" s="4">
        <v>5076.6736934617302</v>
      </c>
    </row>
    <row r="409" spans="1:5" x14ac:dyDescent="0.3">
      <c r="A409">
        <v>2006</v>
      </c>
      <c r="B409" t="s">
        <v>47</v>
      </c>
      <c r="C409" s="9">
        <v>4.1603393271407967</v>
      </c>
      <c r="D409" s="3">
        <v>2.4421168529595381E-2</v>
      </c>
      <c r="E409" s="4">
        <v>19962.462598319184</v>
      </c>
    </row>
    <row r="410" spans="1:5" x14ac:dyDescent="0.3">
      <c r="A410">
        <v>2006</v>
      </c>
      <c r="B410" t="s">
        <v>48</v>
      </c>
      <c r="C410" s="9">
        <v>2.558509000894742</v>
      </c>
      <c r="D410" s="3">
        <v>1.2254237245605275E-2</v>
      </c>
      <c r="E410" s="4">
        <v>3804.6340333746798</v>
      </c>
    </row>
    <row r="411" spans="1:5" x14ac:dyDescent="0.3">
      <c r="A411">
        <v>2006</v>
      </c>
      <c r="B411" t="s">
        <v>49</v>
      </c>
      <c r="C411" s="9">
        <v>0.61567905736344619</v>
      </c>
      <c r="D411" s="3">
        <v>5.5291754378784946E-3</v>
      </c>
      <c r="E411" s="4">
        <v>7270.7592767551178</v>
      </c>
    </row>
    <row r="412" spans="1:5" x14ac:dyDescent="0.3">
      <c r="A412">
        <v>2006</v>
      </c>
      <c r="B412" t="s">
        <v>50</v>
      </c>
      <c r="C412" s="9">
        <v>3.4472299902676999</v>
      </c>
      <c r="D412" s="3">
        <v>2.472315477887534E-2</v>
      </c>
      <c r="E412" s="4">
        <v>86573.79637382942</v>
      </c>
    </row>
    <row r="413" spans="1:5" x14ac:dyDescent="0.3">
      <c r="A413">
        <v>2006</v>
      </c>
      <c r="B413" t="s">
        <v>51</v>
      </c>
      <c r="C413" s="9">
        <v>1.7422654514728382</v>
      </c>
      <c r="D413" s="3">
        <v>9.7710380308159497E-3</v>
      </c>
      <c r="E413" s="4">
        <v>2435.97499514746</v>
      </c>
    </row>
    <row r="414" spans="1:5" x14ac:dyDescent="0.3">
      <c r="A414">
        <v>2006</v>
      </c>
      <c r="B414" t="s">
        <v>52</v>
      </c>
      <c r="C414" s="9">
        <v>3.7893921155848709</v>
      </c>
      <c r="D414" s="3">
        <v>2.5454517554561396E-2</v>
      </c>
      <c r="E414" s="4">
        <v>408147.13227446179</v>
      </c>
    </row>
    <row r="415" spans="1:5" x14ac:dyDescent="0.3">
      <c r="A415">
        <v>2006</v>
      </c>
      <c r="B415" s="12" t="s">
        <v>53</v>
      </c>
      <c r="C415" s="9">
        <v>3.5315534156721835</v>
      </c>
      <c r="D415" s="3">
        <v>2.3592270981980922E-2</v>
      </c>
      <c r="E415" s="4">
        <v>9353.5823465298308</v>
      </c>
    </row>
    <row r="416" spans="1:5" x14ac:dyDescent="0.3">
      <c r="A416">
        <v>2006</v>
      </c>
      <c r="B416" t="s">
        <v>54</v>
      </c>
      <c r="C416" s="9">
        <v>3.0580779430003155</v>
      </c>
      <c r="D416" s="3" t="s">
        <v>14</v>
      </c>
      <c r="E416" s="4">
        <v>1000187.0068873721</v>
      </c>
    </row>
    <row r="417" spans="1:5" x14ac:dyDescent="0.3">
      <c r="A417">
        <v>2006</v>
      </c>
      <c r="B417" t="s">
        <v>55</v>
      </c>
      <c r="C417" s="9">
        <v>2.6806495616770682</v>
      </c>
      <c r="D417" s="3" t="s">
        <v>14</v>
      </c>
      <c r="E417" s="4">
        <v>268726.58876512758</v>
      </c>
    </row>
    <row r="418" spans="1:5" x14ac:dyDescent="0.3">
      <c r="A418">
        <v>2007</v>
      </c>
      <c r="B418" t="s">
        <v>7</v>
      </c>
      <c r="C418" s="9">
        <v>0.98284886675475147</v>
      </c>
      <c r="D418" s="3">
        <v>4.6006590994506578E-3</v>
      </c>
      <c r="E418" s="4">
        <v>3439.1357804331342</v>
      </c>
    </row>
    <row r="419" spans="1:5" x14ac:dyDescent="0.3">
      <c r="A419">
        <v>2007</v>
      </c>
      <c r="B419" t="s">
        <v>8</v>
      </c>
      <c r="D419" s="3" t="s">
        <v>14</v>
      </c>
    </row>
    <row r="420" spans="1:5" x14ac:dyDescent="0.3">
      <c r="A420">
        <v>2007</v>
      </c>
      <c r="B420" t="s">
        <v>11</v>
      </c>
      <c r="C420" s="9">
        <v>3.4178848108413327</v>
      </c>
      <c r="D420" s="3">
        <v>1.8499946306795113E-2</v>
      </c>
      <c r="E420" s="4">
        <v>8922.9052675576168</v>
      </c>
    </row>
    <row r="421" spans="1:5" x14ac:dyDescent="0.3">
      <c r="A421">
        <v>2007</v>
      </c>
      <c r="B421" t="s">
        <v>12</v>
      </c>
      <c r="C421" s="9">
        <v>4.6012309577435024</v>
      </c>
      <c r="D421" s="3">
        <v>1.9035775112650942E-2</v>
      </c>
      <c r="E421" s="4">
        <v>27005.732637179197</v>
      </c>
    </row>
    <row r="422" spans="1:5" x14ac:dyDescent="0.3">
      <c r="A422">
        <v>2007</v>
      </c>
      <c r="B422" t="s">
        <v>13</v>
      </c>
      <c r="C422" s="9">
        <v>0.33442723375831573</v>
      </c>
      <c r="D422" s="3">
        <v>3.1143123607190282E-3</v>
      </c>
      <c r="E422" s="4">
        <v>959.6697280785769</v>
      </c>
    </row>
    <row r="423" spans="1:5" x14ac:dyDescent="0.3">
      <c r="A423">
        <v>2007</v>
      </c>
      <c r="B423" t="s">
        <v>15</v>
      </c>
      <c r="D423" s="3">
        <v>1.8306650286320611E-3</v>
      </c>
      <c r="E423" s="4">
        <v>832.68952928148997</v>
      </c>
    </row>
    <row r="424" spans="1:5" x14ac:dyDescent="0.3">
      <c r="A424">
        <v>2007</v>
      </c>
      <c r="B424" s="12" t="s">
        <v>16</v>
      </c>
      <c r="C424" s="9">
        <v>5.5263791208791204</v>
      </c>
      <c r="D424" s="3">
        <v>2.5154123889351451E-2</v>
      </c>
      <c r="E424" s="4">
        <v>6823.8966261411442</v>
      </c>
    </row>
    <row r="425" spans="1:5" x14ac:dyDescent="0.3">
      <c r="A425">
        <v>2007</v>
      </c>
      <c r="B425" t="s">
        <v>17</v>
      </c>
      <c r="C425" s="9">
        <v>2.6487689325963681</v>
      </c>
      <c r="D425" s="3">
        <v>1.0587425195034285E-2</v>
      </c>
      <c r="E425" s="4">
        <v>415.49141175245012</v>
      </c>
    </row>
    <row r="426" spans="1:5" x14ac:dyDescent="0.3">
      <c r="A426">
        <v>2007</v>
      </c>
      <c r="B426" s="12" t="s">
        <v>18</v>
      </c>
      <c r="C426" s="9">
        <v>7.3741221661277816</v>
      </c>
      <c r="D426" s="3">
        <v>3.3370415668833392E-2</v>
      </c>
      <c r="E426" s="4">
        <v>8097.9582111864438</v>
      </c>
    </row>
    <row r="427" spans="1:5" x14ac:dyDescent="0.3">
      <c r="A427">
        <v>2007</v>
      </c>
      <c r="B427" t="s">
        <v>19</v>
      </c>
      <c r="C427" s="9">
        <v>3.4662600628095559</v>
      </c>
      <c r="D427" s="3">
        <v>2.0245129960440103E-2</v>
      </c>
      <c r="E427" s="4">
        <v>52675.288674768293</v>
      </c>
    </row>
    <row r="428" spans="1:5" x14ac:dyDescent="0.3">
      <c r="A428">
        <v>2007</v>
      </c>
      <c r="B428" t="s">
        <v>20</v>
      </c>
      <c r="C428" s="9">
        <v>1.9019778161721335</v>
      </c>
      <c r="D428" s="3">
        <v>5.7654971035306255E-3</v>
      </c>
      <c r="E428" s="4">
        <v>2269.1832671813522</v>
      </c>
    </row>
    <row r="429" spans="1:5" x14ac:dyDescent="0.3">
      <c r="A429">
        <v>2007</v>
      </c>
      <c r="B429" t="s">
        <v>21</v>
      </c>
      <c r="C429" s="9">
        <v>2.8850390995101796</v>
      </c>
      <c r="D429" s="3">
        <v>1.2340830434870243E-2</v>
      </c>
      <c r="E429" s="4">
        <v>3156.0650032907984</v>
      </c>
    </row>
    <row r="430" spans="1:5" x14ac:dyDescent="0.3">
      <c r="A430">
        <v>2007</v>
      </c>
      <c r="B430" t="s">
        <v>22</v>
      </c>
      <c r="C430" s="9">
        <v>7.0915221579961472</v>
      </c>
      <c r="D430" s="3">
        <v>2.5329351048480758E-2</v>
      </c>
      <c r="E430" s="4">
        <v>393.37720764771308</v>
      </c>
    </row>
    <row r="431" spans="1:5" x14ac:dyDescent="0.3">
      <c r="A431">
        <v>2007</v>
      </c>
      <c r="B431" t="s">
        <v>23</v>
      </c>
      <c r="D431" s="3">
        <v>4.4173449281691618E-2</v>
      </c>
      <c r="E431" s="4">
        <v>9804.5232705892213</v>
      </c>
    </row>
    <row r="432" spans="1:5" x14ac:dyDescent="0.3">
      <c r="A432">
        <v>2007</v>
      </c>
      <c r="B432" t="s">
        <v>24</v>
      </c>
      <c r="C432" s="9">
        <v>1.5828133882041386</v>
      </c>
      <c r="D432" s="3">
        <v>1.1289912473051507E-2</v>
      </c>
      <c r="E432" s="4">
        <v>27435.004759281881</v>
      </c>
    </row>
    <row r="433" spans="1:5" x14ac:dyDescent="0.3">
      <c r="A433">
        <v>2007</v>
      </c>
      <c r="B433" t="s">
        <v>25</v>
      </c>
      <c r="C433" s="9">
        <v>5.3470151586185342</v>
      </c>
      <c r="D433" s="3">
        <v>3.2925719526548006E-2</v>
      </c>
      <c r="E433" s="4">
        <v>167583.60762808312</v>
      </c>
    </row>
    <row r="434" spans="1:5" x14ac:dyDescent="0.3">
      <c r="A434">
        <v>2007</v>
      </c>
      <c r="B434" t="s">
        <v>26</v>
      </c>
      <c r="C434" s="9">
        <v>1.0772661565591202</v>
      </c>
      <c r="D434" s="3">
        <v>1.3736941038304314E-2</v>
      </c>
      <c r="E434" s="4">
        <v>125799.19556833679</v>
      </c>
    </row>
    <row r="435" spans="1:5" x14ac:dyDescent="0.3">
      <c r="A435">
        <v>2007</v>
      </c>
      <c r="B435" t="s">
        <v>27</v>
      </c>
      <c r="C435" s="9">
        <v>4.5585455365212386</v>
      </c>
      <c r="D435" s="3">
        <v>2.8725814946714584E-2</v>
      </c>
      <c r="E435" s="4">
        <v>43096.541996339234</v>
      </c>
    </row>
    <row r="436" spans="1:5" x14ac:dyDescent="0.3">
      <c r="A436">
        <v>2007</v>
      </c>
      <c r="B436" t="s">
        <v>28</v>
      </c>
      <c r="C436" s="9">
        <v>1.888665508115537</v>
      </c>
      <c r="D436" s="3">
        <v>5.5106590798136498E-3</v>
      </c>
      <c r="E436" s="4">
        <v>289.61814458915444</v>
      </c>
    </row>
    <row r="437" spans="1:5" x14ac:dyDescent="0.3">
      <c r="A437">
        <v>2007</v>
      </c>
      <c r="B437" t="s">
        <v>29</v>
      </c>
      <c r="C437" s="9">
        <v>2.6203124816250085</v>
      </c>
      <c r="D437" s="3">
        <v>8.0173811247009549E-3</v>
      </c>
      <c r="E437" s="4">
        <v>627.64749144416157</v>
      </c>
    </row>
    <row r="438" spans="1:5" x14ac:dyDescent="0.3">
      <c r="A438">
        <v>2007</v>
      </c>
      <c r="B438" t="s">
        <v>30</v>
      </c>
      <c r="C438" s="9">
        <v>4.577907218639484</v>
      </c>
      <c r="D438" s="3">
        <v>1.5716527402984914E-2</v>
      </c>
      <c r="E438" s="4">
        <v>867.34100663168056</v>
      </c>
    </row>
    <row r="439" spans="1:5" x14ac:dyDescent="0.3">
      <c r="A439">
        <v>2007</v>
      </c>
      <c r="B439" t="s">
        <v>31</v>
      </c>
      <c r="C439" s="9">
        <v>0.34605138311072187</v>
      </c>
      <c r="D439" s="3">
        <v>3.9833377324488125E-3</v>
      </c>
      <c r="E439" s="4">
        <v>7625.7123696591207</v>
      </c>
    </row>
    <row r="440" spans="1:5" x14ac:dyDescent="0.3">
      <c r="A440">
        <v>2007</v>
      </c>
      <c r="B440" s="12" t="s">
        <v>32</v>
      </c>
      <c r="C440" s="9">
        <v>3.1166524233915274</v>
      </c>
      <c r="D440" s="3">
        <v>1.6703005636577999E-2</v>
      </c>
      <c r="E440" s="4">
        <v>13743.478529071219</v>
      </c>
    </row>
    <row r="441" spans="1:5" x14ac:dyDescent="0.3">
      <c r="A441">
        <v>2007</v>
      </c>
      <c r="B441" t="s">
        <v>33</v>
      </c>
      <c r="C441" s="9">
        <v>3.4472174344202298</v>
      </c>
      <c r="D441" s="3">
        <v>1.1576392943810835E-2</v>
      </c>
      <c r="E441" s="4">
        <v>1697.4304450352181</v>
      </c>
    </row>
    <row r="442" spans="1:5" x14ac:dyDescent="0.3">
      <c r="A442">
        <v>2007</v>
      </c>
      <c r="B442" s="12" t="s">
        <v>34</v>
      </c>
      <c r="C442" s="9">
        <v>5.1710766617116155</v>
      </c>
      <c r="D442" s="3">
        <v>1.5645741824112522E-2</v>
      </c>
      <c r="E442" s="4">
        <v>4688.1415254870299</v>
      </c>
    </row>
    <row r="443" spans="1:5" x14ac:dyDescent="0.3">
      <c r="A443">
        <v>2007</v>
      </c>
      <c r="B443" t="s">
        <v>35</v>
      </c>
      <c r="C443" s="9">
        <v>1.6107487669220275</v>
      </c>
      <c r="D443" s="3">
        <v>5.6193305645098812E-3</v>
      </c>
      <c r="E443" s="4">
        <v>4459.5760280076511</v>
      </c>
    </row>
    <row r="444" spans="1:5" x14ac:dyDescent="0.3">
      <c r="A444">
        <v>2007</v>
      </c>
      <c r="B444" t="s">
        <v>36</v>
      </c>
      <c r="C444" s="9">
        <v>2.6724735559138764</v>
      </c>
      <c r="D444" s="3">
        <v>1.1241704849337859E-2</v>
      </c>
      <c r="E444" s="4">
        <v>3643.4060829164418</v>
      </c>
    </row>
    <row r="445" spans="1:5" x14ac:dyDescent="0.3">
      <c r="A445">
        <v>2007</v>
      </c>
      <c r="B445" t="s">
        <v>37</v>
      </c>
      <c r="C445" s="9">
        <v>0.90063774422999021</v>
      </c>
      <c r="D445" s="3">
        <v>5.1148238711121756E-3</v>
      </c>
      <c r="E445" s="4">
        <v>1916.9039022929469</v>
      </c>
    </row>
    <row r="446" spans="1:5" x14ac:dyDescent="0.3">
      <c r="A446">
        <v>2007</v>
      </c>
      <c r="B446" t="s">
        <v>38</v>
      </c>
      <c r="C446" s="9">
        <v>3.2847283966239025</v>
      </c>
      <c r="D446" s="3">
        <v>1.0391228312813919E-2</v>
      </c>
      <c r="E446" s="4">
        <v>33161.998035034179</v>
      </c>
    </row>
    <row r="447" spans="1:5" x14ac:dyDescent="0.3">
      <c r="A447">
        <v>2007</v>
      </c>
      <c r="B447" t="s">
        <v>39</v>
      </c>
      <c r="C447" s="9">
        <v>5.9493135759424716</v>
      </c>
      <c r="D447" s="3">
        <v>2.3198590673331927E-2</v>
      </c>
      <c r="E447" s="4">
        <v>7669.7680017621224</v>
      </c>
    </row>
    <row r="448" spans="1:5" x14ac:dyDescent="0.3">
      <c r="A448">
        <v>2007</v>
      </c>
      <c r="B448" t="s">
        <v>40</v>
      </c>
      <c r="C448" s="9">
        <v>2.2892697729371703</v>
      </c>
      <c r="D448" s="3">
        <v>4.4745820329484725E-3</v>
      </c>
      <c r="E448" s="4">
        <v>605.63805080029226</v>
      </c>
    </row>
    <row r="449" spans="1:5" x14ac:dyDescent="0.3">
      <c r="A449">
        <v>2007</v>
      </c>
      <c r="B449" t="s">
        <v>41</v>
      </c>
      <c r="C449" s="9">
        <v>3.0957988770918314</v>
      </c>
      <c r="D449" s="3">
        <v>1.4270335867677343E-2</v>
      </c>
      <c r="E449" s="4">
        <v>940.72124626302332</v>
      </c>
    </row>
    <row r="450" spans="1:5" x14ac:dyDescent="0.3">
      <c r="A450">
        <v>2007</v>
      </c>
      <c r="B450" t="s">
        <v>42</v>
      </c>
      <c r="C450" s="9">
        <v>2.710763251529396</v>
      </c>
      <c r="D450" s="3">
        <v>1.2405287581389424E-2</v>
      </c>
      <c r="E450" s="4">
        <v>20705.598710061891</v>
      </c>
    </row>
    <row r="451" spans="1:5" x14ac:dyDescent="0.3">
      <c r="A451">
        <v>2007</v>
      </c>
      <c r="B451" t="s">
        <v>43</v>
      </c>
      <c r="C451" s="9">
        <v>4.1202694107862161</v>
      </c>
      <c r="D451" s="3">
        <v>1.6101333359098725E-2</v>
      </c>
      <c r="E451" s="4">
        <v>41598.161032742632</v>
      </c>
    </row>
    <row r="452" spans="1:5" x14ac:dyDescent="0.3">
      <c r="A452">
        <v>2007</v>
      </c>
      <c r="B452" t="s">
        <v>44</v>
      </c>
      <c r="D452" s="3" t="s">
        <v>14</v>
      </c>
    </row>
    <row r="453" spans="1:5" x14ac:dyDescent="0.3">
      <c r="A453">
        <v>2007</v>
      </c>
      <c r="B453" s="12" t="s">
        <v>45</v>
      </c>
      <c r="C453" s="9">
        <v>5.0078202099410456</v>
      </c>
      <c r="D453" s="3">
        <v>3.2338256013502487E-2</v>
      </c>
      <c r="E453" s="4">
        <v>13849.904012321969</v>
      </c>
    </row>
    <row r="454" spans="1:5" x14ac:dyDescent="0.3">
      <c r="A454">
        <v>2007</v>
      </c>
      <c r="B454" t="s">
        <v>46</v>
      </c>
      <c r="C454" s="9">
        <v>0.3956608083908546</v>
      </c>
      <c r="D454" s="3">
        <v>8.8286519756795682E-3</v>
      </c>
      <c r="E454" s="4">
        <v>5257.7808587526652</v>
      </c>
    </row>
    <row r="455" spans="1:5" x14ac:dyDescent="0.3">
      <c r="A455">
        <v>2007</v>
      </c>
      <c r="B455" t="s">
        <v>47</v>
      </c>
      <c r="C455" s="9">
        <v>4.5206708110462586</v>
      </c>
      <c r="D455" s="3">
        <v>2.4829643389515214E-2</v>
      </c>
      <c r="E455" s="4">
        <v>21686.835027401041</v>
      </c>
    </row>
    <row r="456" spans="1:5" x14ac:dyDescent="0.3">
      <c r="A456">
        <v>2007</v>
      </c>
      <c r="B456" t="s">
        <v>48</v>
      </c>
      <c r="C456" s="9">
        <v>2.7006359389496284</v>
      </c>
      <c r="D456" s="3">
        <v>1.2957238072585465E-2</v>
      </c>
      <c r="E456" s="4">
        <v>4246.9872609927761</v>
      </c>
    </row>
    <row r="457" spans="1:5" x14ac:dyDescent="0.3">
      <c r="A457">
        <v>2007</v>
      </c>
      <c r="B457" t="s">
        <v>49</v>
      </c>
      <c r="C457" s="9">
        <v>0.70794293309387379</v>
      </c>
      <c r="D457" s="3">
        <v>6.8616419919931594E-3</v>
      </c>
      <c r="E457" s="4">
        <v>9477.9991994666943</v>
      </c>
    </row>
    <row r="458" spans="1:5" x14ac:dyDescent="0.3">
      <c r="A458">
        <v>2007</v>
      </c>
      <c r="B458" t="s">
        <v>50</v>
      </c>
      <c r="C458" s="9">
        <v>3.5911324575266694</v>
      </c>
      <c r="D458" s="3">
        <v>2.4604805665019703E-2</v>
      </c>
      <c r="E458" s="4">
        <v>88723.864793738918</v>
      </c>
    </row>
    <row r="459" spans="1:5" x14ac:dyDescent="0.3">
      <c r="A459">
        <v>2007</v>
      </c>
      <c r="B459" t="s">
        <v>51</v>
      </c>
      <c r="C459" s="9">
        <v>1.7294531105493556</v>
      </c>
      <c r="D459" s="3">
        <v>9.5416910329321099E-3</v>
      </c>
      <c r="E459" s="4">
        <v>2385.3863038917407</v>
      </c>
    </row>
    <row r="460" spans="1:5" x14ac:dyDescent="0.3">
      <c r="A460">
        <v>2007</v>
      </c>
      <c r="B460" t="s">
        <v>52</v>
      </c>
      <c r="C460" s="9">
        <v>3.7638968003928128</v>
      </c>
      <c r="D460" s="3">
        <v>2.6151584733914653E-2</v>
      </c>
      <c r="E460" s="4">
        <v>427754.70356534136</v>
      </c>
    </row>
    <row r="461" spans="1:5" x14ac:dyDescent="0.3">
      <c r="A461">
        <v>2007</v>
      </c>
      <c r="B461" s="12" t="s">
        <v>53</v>
      </c>
      <c r="C461" s="9">
        <v>3.818550728621132</v>
      </c>
      <c r="D461" s="3">
        <v>2.4184323171265714E-2</v>
      </c>
      <c r="E461" s="4">
        <v>9945.7083542837663</v>
      </c>
    </row>
    <row r="462" spans="1:5" x14ac:dyDescent="0.3">
      <c r="A462">
        <v>2007</v>
      </c>
      <c r="B462" t="s">
        <v>54</v>
      </c>
      <c r="C462" s="9">
        <v>3.1028864641730758</v>
      </c>
      <c r="D462" s="3" t="s">
        <v>14</v>
      </c>
      <c r="E462" s="4">
        <v>1049085.0182548775</v>
      </c>
    </row>
    <row r="463" spans="1:5" x14ac:dyDescent="0.3">
      <c r="A463">
        <v>2007</v>
      </c>
      <c r="B463" t="s">
        <v>55</v>
      </c>
      <c r="C463" s="9">
        <v>2.7558217575432074</v>
      </c>
      <c r="D463" s="3" t="s">
        <v>14</v>
      </c>
      <c r="E463" s="4">
        <v>278227.65223855461</v>
      </c>
    </row>
    <row r="464" spans="1:5" x14ac:dyDescent="0.3">
      <c r="A464">
        <v>2008</v>
      </c>
      <c r="B464" t="s">
        <v>7</v>
      </c>
      <c r="C464" s="9">
        <v>1.0447089015246818</v>
      </c>
      <c r="D464" s="3">
        <v>4.7054480873279462E-3</v>
      </c>
      <c r="E464" s="4">
        <v>3660.1807172307722</v>
      </c>
    </row>
    <row r="465" spans="1:5" x14ac:dyDescent="0.3">
      <c r="A465">
        <v>2008</v>
      </c>
      <c r="B465" t="s">
        <v>8</v>
      </c>
      <c r="C465" s="9">
        <v>4.3601076746418688</v>
      </c>
      <c r="D465" s="3">
        <v>2.2451264133639251E-2</v>
      </c>
      <c r="E465" s="4">
        <v>21014.38489629532</v>
      </c>
    </row>
    <row r="466" spans="1:5" x14ac:dyDescent="0.3">
      <c r="A466">
        <v>2008</v>
      </c>
      <c r="B466" t="s">
        <v>11</v>
      </c>
      <c r="C466" s="9">
        <v>3.4336559850606911</v>
      </c>
      <c r="D466" s="3">
        <v>1.9368393864726843E-2</v>
      </c>
      <c r="E466" s="4">
        <v>9383.5264965413844</v>
      </c>
    </row>
    <row r="467" spans="1:5" x14ac:dyDescent="0.3">
      <c r="A467">
        <v>2008</v>
      </c>
      <c r="B467" t="s">
        <v>12</v>
      </c>
      <c r="C467" s="9">
        <v>4.7282293761522425</v>
      </c>
      <c r="D467" s="3">
        <v>1.8557778594494645E-2</v>
      </c>
      <c r="E467" s="4">
        <v>26592.012360927642</v>
      </c>
    </row>
    <row r="468" spans="1:5" x14ac:dyDescent="0.3">
      <c r="A468">
        <v>2008</v>
      </c>
      <c r="B468" t="s">
        <v>13</v>
      </c>
      <c r="C468" s="9">
        <v>0.35547715080391246</v>
      </c>
      <c r="D468" s="3">
        <v>3.7491591198281142E-3</v>
      </c>
      <c r="E468" s="4">
        <v>1199.0753348081589</v>
      </c>
    </row>
    <row r="469" spans="1:5" x14ac:dyDescent="0.3">
      <c r="A469">
        <v>2008</v>
      </c>
      <c r="B469" t="s">
        <v>15</v>
      </c>
      <c r="D469" s="3">
        <v>1.9541050662517574E-3</v>
      </c>
      <c r="E469" s="4">
        <v>918.02149345208966</v>
      </c>
    </row>
    <row r="470" spans="1:5" x14ac:dyDescent="0.3">
      <c r="A470">
        <v>2008</v>
      </c>
      <c r="B470" s="12" t="s">
        <v>16</v>
      </c>
      <c r="C470" s="9">
        <v>6.4994859821591122</v>
      </c>
      <c r="D470" s="3">
        <v>2.7734573676299067E-2</v>
      </c>
      <c r="E470" s="4">
        <v>7485.4060761040409</v>
      </c>
    </row>
    <row r="471" spans="1:5" x14ac:dyDescent="0.3">
      <c r="A471">
        <v>2008</v>
      </c>
      <c r="B471" t="s">
        <v>17</v>
      </c>
      <c r="C471" s="9">
        <v>2.8562199411384683</v>
      </c>
      <c r="D471" s="3">
        <v>1.2518835151654884E-2</v>
      </c>
      <c r="E471" s="4">
        <v>466.07452352521489</v>
      </c>
    </row>
    <row r="472" spans="1:5" x14ac:dyDescent="0.3">
      <c r="A472">
        <v>2008</v>
      </c>
      <c r="B472" s="12" t="s">
        <v>18</v>
      </c>
      <c r="C472" s="9">
        <v>7.693557082094328</v>
      </c>
      <c r="D472" s="3">
        <v>3.5369683164749185E-2</v>
      </c>
      <c r="E472" s="4">
        <v>8650.409245845718</v>
      </c>
    </row>
    <row r="473" spans="1:5" x14ac:dyDescent="0.3">
      <c r="A473">
        <v>2008</v>
      </c>
      <c r="B473" t="s">
        <v>19</v>
      </c>
      <c r="C473" s="9">
        <v>3.537523187955439</v>
      </c>
      <c r="D473" s="3">
        <v>2.0611691946315461E-2</v>
      </c>
      <c r="E473" s="4">
        <v>53765.762037652181</v>
      </c>
    </row>
    <row r="474" spans="1:5" x14ac:dyDescent="0.3">
      <c r="A474">
        <v>2008</v>
      </c>
      <c r="B474" t="s">
        <v>20</v>
      </c>
      <c r="D474" s="3">
        <v>6.6183206722196849E-3</v>
      </c>
      <c r="E474" s="4">
        <v>2596.1067062404686</v>
      </c>
    </row>
    <row r="475" spans="1:5" x14ac:dyDescent="0.3">
      <c r="A475">
        <v>2008</v>
      </c>
      <c r="B475" t="s">
        <v>21</v>
      </c>
      <c r="C475" s="9">
        <v>3.2255065459855992</v>
      </c>
      <c r="D475" s="3">
        <v>1.3912636168068078E-2</v>
      </c>
      <c r="E475" s="4">
        <v>3398.4961909834924</v>
      </c>
    </row>
    <row r="476" spans="1:5" x14ac:dyDescent="0.3">
      <c r="A476">
        <v>2008</v>
      </c>
      <c r="B476" t="s">
        <v>22</v>
      </c>
      <c r="C476" s="9">
        <v>7.2250266123982465</v>
      </c>
      <c r="D476" s="3">
        <v>2.4641401443386671E-2</v>
      </c>
      <c r="E476" s="4">
        <v>391.14860221895555</v>
      </c>
    </row>
    <row r="477" spans="1:5" x14ac:dyDescent="0.3">
      <c r="A477">
        <v>2008</v>
      </c>
      <c r="B477" t="s">
        <v>23</v>
      </c>
      <c r="D477" s="3">
        <v>4.330119342452983E-2</v>
      </c>
      <c r="E477" s="4">
        <v>9943.3893443976594</v>
      </c>
    </row>
    <row r="478" spans="1:5" x14ac:dyDescent="0.3">
      <c r="A478">
        <v>2008</v>
      </c>
      <c r="B478" t="s">
        <v>24</v>
      </c>
      <c r="C478" s="9">
        <v>1.6173679979463347</v>
      </c>
      <c r="D478" s="3">
        <v>1.1597244280604853E-2</v>
      </c>
      <c r="E478" s="4">
        <v>27910.722264819546</v>
      </c>
    </row>
    <row r="479" spans="1:5" x14ac:dyDescent="0.3">
      <c r="A479">
        <v>2008</v>
      </c>
      <c r="B479" t="s">
        <v>25</v>
      </c>
      <c r="C479" s="9">
        <v>5.1284782693584283</v>
      </c>
      <c r="D479" s="3">
        <v>3.2922388115124782E-2</v>
      </c>
      <c r="E479" s="4">
        <v>165515.15150013755</v>
      </c>
    </row>
    <row r="480" spans="1:5" x14ac:dyDescent="0.3">
      <c r="A480">
        <v>2008</v>
      </c>
      <c r="B480" t="s">
        <v>26</v>
      </c>
      <c r="C480" s="9">
        <v>1.199093387147784</v>
      </c>
      <c r="D480" s="3">
        <v>1.4459200876068067E-2</v>
      </c>
      <c r="E480" s="4">
        <v>145192.22795809843</v>
      </c>
    </row>
    <row r="481" spans="1:5" x14ac:dyDescent="0.3">
      <c r="A481">
        <v>2008</v>
      </c>
      <c r="B481" t="s">
        <v>27</v>
      </c>
      <c r="C481" s="9">
        <v>4.8137166641524818</v>
      </c>
      <c r="D481" s="3">
        <v>2.9888720045156175E-2</v>
      </c>
      <c r="E481" s="4">
        <v>46192.275264336269</v>
      </c>
    </row>
    <row r="482" spans="1:5" x14ac:dyDescent="0.3">
      <c r="A482">
        <v>2008</v>
      </c>
      <c r="B482" t="s">
        <v>28</v>
      </c>
      <c r="C482" s="9">
        <v>2.0066812843678612</v>
      </c>
      <c r="D482" s="3">
        <v>5.7720248391332505E-3</v>
      </c>
      <c r="E482" s="4">
        <v>293.51730194426113</v>
      </c>
    </row>
    <row r="483" spans="1:5" x14ac:dyDescent="0.3">
      <c r="A483">
        <v>2008</v>
      </c>
      <c r="B483" t="s">
        <v>29</v>
      </c>
      <c r="C483" s="9">
        <v>2.6367701394927381</v>
      </c>
      <c r="D483" s="3">
        <v>7.8931560027517989E-3</v>
      </c>
      <c r="E483" s="4">
        <v>634.07753063241819</v>
      </c>
    </row>
    <row r="484" spans="1:5" x14ac:dyDescent="0.3">
      <c r="A484">
        <v>2008</v>
      </c>
      <c r="B484" t="s">
        <v>30</v>
      </c>
      <c r="C484" s="9">
        <v>4.6759670908068882</v>
      </c>
      <c r="D484" s="3">
        <v>1.5466303940015934E-2</v>
      </c>
      <c r="E484" s="4">
        <v>850.96993570422455</v>
      </c>
    </row>
    <row r="485" spans="1:5" x14ac:dyDescent="0.3">
      <c r="A485">
        <v>2008</v>
      </c>
      <c r="B485" t="s">
        <v>31</v>
      </c>
      <c r="C485" s="9">
        <v>0.33876877098240404</v>
      </c>
      <c r="D485" s="3">
        <v>4.4387002545936294E-3</v>
      </c>
      <c r="E485" s="4">
        <v>8594.6352337243134</v>
      </c>
    </row>
    <row r="486" spans="1:5" x14ac:dyDescent="0.3">
      <c r="A486">
        <v>2008</v>
      </c>
      <c r="B486" s="12" t="s">
        <v>32</v>
      </c>
      <c r="C486" s="9">
        <v>3.0844582269244802</v>
      </c>
      <c r="D486" s="3">
        <v>1.6226873383415896E-2</v>
      </c>
      <c r="E486" s="4">
        <v>13641.485383335516</v>
      </c>
    </row>
    <row r="487" spans="1:5" x14ac:dyDescent="0.3">
      <c r="A487">
        <v>2008</v>
      </c>
      <c r="B487" t="s">
        <v>33</v>
      </c>
      <c r="D487" s="3" t="s">
        <v>14</v>
      </c>
    </row>
    <row r="488" spans="1:5" x14ac:dyDescent="0.3">
      <c r="A488">
        <v>2008</v>
      </c>
      <c r="B488" s="12" t="s">
        <v>34</v>
      </c>
      <c r="C488" s="9">
        <v>5.3645134228187921</v>
      </c>
      <c r="D488" s="3">
        <v>1.5544802826139488E-2</v>
      </c>
      <c r="E488" s="4">
        <v>4933.0667027511263</v>
      </c>
    </row>
    <row r="489" spans="1:5" x14ac:dyDescent="0.3">
      <c r="A489">
        <v>2008</v>
      </c>
      <c r="B489" t="s">
        <v>35</v>
      </c>
      <c r="C489" s="9">
        <v>1.6215027809843634</v>
      </c>
      <c r="D489" s="3">
        <v>5.9943791513654239E-3</v>
      </c>
      <c r="E489" s="4">
        <v>4957.0213411601808</v>
      </c>
    </row>
    <row r="490" spans="1:5" x14ac:dyDescent="0.3">
      <c r="A490">
        <v>2008</v>
      </c>
      <c r="B490" t="s">
        <v>36</v>
      </c>
      <c r="C490" s="9">
        <v>3.8271630296830899</v>
      </c>
      <c r="D490" s="3">
        <v>1.4433471583001272E-2</v>
      </c>
      <c r="E490" s="4">
        <v>4692.7829757068721</v>
      </c>
    </row>
    <row r="491" spans="1:5" x14ac:dyDescent="0.3">
      <c r="A491">
        <v>2008</v>
      </c>
      <c r="B491" t="s">
        <v>37</v>
      </c>
      <c r="C491" s="9">
        <v>0.94430527051273627</v>
      </c>
      <c r="D491" s="3">
        <v>5.5215060316622907E-3</v>
      </c>
      <c r="E491" s="4">
        <v>2261.9191531853053</v>
      </c>
    </row>
    <row r="492" spans="1:5" x14ac:dyDescent="0.3">
      <c r="A492">
        <v>2008</v>
      </c>
      <c r="B492" t="s">
        <v>38</v>
      </c>
      <c r="C492" s="9">
        <v>3.161030603597236</v>
      </c>
      <c r="D492" s="3">
        <v>9.7230527045588638E-3</v>
      </c>
      <c r="E492" s="4">
        <v>32658.038939353919</v>
      </c>
    </row>
    <row r="493" spans="1:5" x14ac:dyDescent="0.3">
      <c r="A493">
        <v>2008</v>
      </c>
      <c r="B493" t="s">
        <v>39</v>
      </c>
      <c r="C493" s="9">
        <v>5.753213473858235</v>
      </c>
      <c r="D493" s="3">
        <v>2.5967359466397218E-2</v>
      </c>
      <c r="E493" s="4">
        <v>8745.5523083175649</v>
      </c>
    </row>
    <row r="494" spans="1:5" x14ac:dyDescent="0.3">
      <c r="A494">
        <v>2008</v>
      </c>
      <c r="B494" t="s">
        <v>40</v>
      </c>
      <c r="C494" s="9">
        <v>2.3284546769616674</v>
      </c>
      <c r="D494" s="3">
        <v>4.6137459725856629E-3</v>
      </c>
      <c r="E494" s="4">
        <v>659.28771615032053</v>
      </c>
    </row>
    <row r="495" spans="1:5" x14ac:dyDescent="0.3">
      <c r="A495">
        <v>2008</v>
      </c>
      <c r="B495" t="s">
        <v>41</v>
      </c>
      <c r="C495" s="9">
        <v>3.4777929664703566</v>
      </c>
      <c r="D495" s="3">
        <v>1.6267318409983605E-2</v>
      </c>
      <c r="E495" s="4">
        <v>1110.0035508847152</v>
      </c>
    </row>
    <row r="496" spans="1:5" x14ac:dyDescent="0.3">
      <c r="A496">
        <v>2008</v>
      </c>
      <c r="B496" t="s">
        <v>42</v>
      </c>
      <c r="C496" s="9">
        <v>2.8485705900037162</v>
      </c>
      <c r="D496" s="3">
        <v>1.3249977242841859E-2</v>
      </c>
      <c r="E496" s="4">
        <v>22311.661964378349</v>
      </c>
    </row>
    <row r="497" spans="1:5" x14ac:dyDescent="0.3">
      <c r="A497">
        <v>2008</v>
      </c>
      <c r="B497" t="s">
        <v>43</v>
      </c>
      <c r="C497" s="9">
        <v>4.0749822075569364</v>
      </c>
      <c r="D497" s="3">
        <v>1.6038266723043974E-2</v>
      </c>
      <c r="E497" s="4">
        <v>41335.932364147484</v>
      </c>
    </row>
    <row r="498" spans="1:5" x14ac:dyDescent="0.3">
      <c r="A498">
        <v>2008</v>
      </c>
      <c r="B498" t="s">
        <v>44</v>
      </c>
      <c r="C498" s="9">
        <v>3.2685088387736756</v>
      </c>
      <c r="D498" s="3">
        <v>2.6388364874864109E-2</v>
      </c>
      <c r="E498" s="4">
        <v>13044.01139036094</v>
      </c>
    </row>
    <row r="499" spans="1:5" x14ac:dyDescent="0.3">
      <c r="A499">
        <v>2008</v>
      </c>
      <c r="B499" s="12" t="s">
        <v>45</v>
      </c>
      <c r="C499" s="9">
        <v>5.4470691199664367</v>
      </c>
      <c r="D499" s="3">
        <v>3.4699947512684431E-2</v>
      </c>
      <c r="E499" s="4">
        <v>14794.415478249693</v>
      </c>
    </row>
    <row r="500" spans="1:5" x14ac:dyDescent="0.3">
      <c r="A500">
        <v>2008</v>
      </c>
      <c r="B500" t="s">
        <v>46</v>
      </c>
      <c r="C500" s="9">
        <v>0.39111550508045589</v>
      </c>
      <c r="D500" s="3">
        <v>8.8815898944012879E-3</v>
      </c>
      <c r="E500" s="4">
        <v>5458.0918273692623</v>
      </c>
    </row>
    <row r="501" spans="1:5" x14ac:dyDescent="0.3">
      <c r="A501">
        <v>2008</v>
      </c>
      <c r="B501" t="s">
        <v>47</v>
      </c>
      <c r="C501" s="9">
        <v>4.7776783177805271</v>
      </c>
      <c r="D501" s="3">
        <v>2.6723101283509479E-2</v>
      </c>
      <c r="E501" s="4">
        <v>23527.26711227604</v>
      </c>
    </row>
    <row r="502" spans="1:5" x14ac:dyDescent="0.3">
      <c r="A502">
        <v>2008</v>
      </c>
      <c r="B502" t="s">
        <v>48</v>
      </c>
      <c r="C502" s="9">
        <v>2.8558098359951574</v>
      </c>
      <c r="D502" s="3">
        <v>1.2335816021331434E-2</v>
      </c>
      <c r="E502" s="4">
        <v>4151.9238786386759</v>
      </c>
    </row>
    <row r="503" spans="1:5" x14ac:dyDescent="0.3">
      <c r="A503">
        <v>2008</v>
      </c>
      <c r="B503" t="s">
        <v>49</v>
      </c>
      <c r="C503" s="9">
        <v>0.74327051877498174</v>
      </c>
      <c r="D503" s="3">
        <v>6.8740995720261077E-3</v>
      </c>
      <c r="E503" s="4">
        <v>9572.5951406323238</v>
      </c>
    </row>
    <row r="504" spans="1:5" x14ac:dyDescent="0.3">
      <c r="A504">
        <v>2008</v>
      </c>
      <c r="B504" t="s">
        <v>50</v>
      </c>
      <c r="C504" s="9">
        <v>3.7472264870486849</v>
      </c>
      <c r="D504" s="3">
        <v>2.6151330262439671E-2</v>
      </c>
      <c r="E504" s="4">
        <v>95205.737039376356</v>
      </c>
    </row>
    <row r="505" spans="1:5" x14ac:dyDescent="0.3">
      <c r="A505">
        <v>2008</v>
      </c>
      <c r="B505" t="s">
        <v>51</v>
      </c>
      <c r="C505" s="9">
        <v>1.8433605746375741</v>
      </c>
      <c r="D505" s="3">
        <v>9.7727139990602518E-3</v>
      </c>
      <c r="E505" s="4">
        <v>2467.7305180885241</v>
      </c>
    </row>
    <row r="506" spans="1:5" x14ac:dyDescent="0.3">
      <c r="A506">
        <v>2008</v>
      </c>
      <c r="B506" t="s">
        <v>52</v>
      </c>
      <c r="C506" s="9">
        <v>3.9191273472770347</v>
      </c>
      <c r="D506" s="3">
        <v>2.7448123753627488E-2</v>
      </c>
      <c r="E506" s="4">
        <v>449510.44878233643</v>
      </c>
    </row>
    <row r="507" spans="1:5" x14ac:dyDescent="0.3">
      <c r="A507">
        <v>2008</v>
      </c>
      <c r="B507" s="12" t="s">
        <v>53</v>
      </c>
      <c r="C507" s="9">
        <v>4.1468641445136187</v>
      </c>
      <c r="D507" s="3">
        <v>2.5694481629698014E-2</v>
      </c>
      <c r="E507" s="4">
        <v>10721.074509744451</v>
      </c>
    </row>
    <row r="508" spans="1:5" x14ac:dyDescent="0.3">
      <c r="A508">
        <v>2008</v>
      </c>
      <c r="B508" t="s">
        <v>54</v>
      </c>
      <c r="C508" s="9">
        <v>3.1764113686094659</v>
      </c>
      <c r="D508" s="3" t="s">
        <v>14</v>
      </c>
      <c r="E508" s="4">
        <v>1090631.6937665562</v>
      </c>
    </row>
    <row r="509" spans="1:5" x14ac:dyDescent="0.3">
      <c r="A509">
        <v>2008</v>
      </c>
      <c r="B509" t="s">
        <v>55</v>
      </c>
      <c r="C509" s="9">
        <v>2.8943891523184062</v>
      </c>
      <c r="D509" s="3" t="s">
        <v>14</v>
      </c>
      <c r="E509" s="4">
        <v>294072.91552308772</v>
      </c>
    </row>
    <row r="510" spans="1:5" x14ac:dyDescent="0.3">
      <c r="A510">
        <v>2009</v>
      </c>
      <c r="B510" t="s">
        <v>7</v>
      </c>
      <c r="C510" s="9">
        <v>1.0503563063736483</v>
      </c>
      <c r="D510" s="3">
        <v>5.8705209004918371E-3</v>
      </c>
      <c r="E510" s="4">
        <v>4296.1783095112451</v>
      </c>
    </row>
    <row r="511" spans="1:5" x14ac:dyDescent="0.3">
      <c r="A511">
        <v>2009</v>
      </c>
      <c r="B511" t="s">
        <v>8</v>
      </c>
      <c r="D511" s="3" t="s">
        <v>14</v>
      </c>
    </row>
    <row r="512" spans="1:5" x14ac:dyDescent="0.3">
      <c r="A512">
        <v>2009</v>
      </c>
      <c r="B512" t="s">
        <v>11</v>
      </c>
      <c r="C512" s="9">
        <v>3.5407015098184513</v>
      </c>
      <c r="D512" s="3">
        <v>1.998598446977656E-2</v>
      </c>
      <c r="E512" s="4">
        <v>9487.0712814278668</v>
      </c>
    </row>
    <row r="513" spans="1:5" x14ac:dyDescent="0.3">
      <c r="A513">
        <v>2009</v>
      </c>
      <c r="B513" t="s">
        <v>12</v>
      </c>
      <c r="C513" s="9">
        <v>4.4669918532856938</v>
      </c>
      <c r="D513" s="3">
        <v>1.9174153935445932E-2</v>
      </c>
      <c r="E513" s="4">
        <v>26671.322369019024</v>
      </c>
    </row>
    <row r="514" spans="1:5" x14ac:dyDescent="0.3">
      <c r="A514">
        <v>2009</v>
      </c>
      <c r="B514" t="s">
        <v>13</v>
      </c>
      <c r="C514" s="9">
        <v>0.28704287064137451</v>
      </c>
      <c r="D514" s="3">
        <v>3.5402736240473121E-3</v>
      </c>
      <c r="E514" s="4">
        <v>1119.6092508464158</v>
      </c>
    </row>
    <row r="515" spans="1:5" x14ac:dyDescent="0.3">
      <c r="A515">
        <v>2009</v>
      </c>
      <c r="B515" t="s">
        <v>15</v>
      </c>
      <c r="D515" s="3">
        <v>1.9350531065192177E-3</v>
      </c>
      <c r="E515" s="4">
        <v>919.43126506313638</v>
      </c>
    </row>
    <row r="516" spans="1:5" x14ac:dyDescent="0.3">
      <c r="A516">
        <v>2009</v>
      </c>
      <c r="B516" s="12" t="s">
        <v>16</v>
      </c>
      <c r="C516" s="9">
        <v>6.6610537751222161</v>
      </c>
      <c r="D516" s="3">
        <v>3.0551420598030014E-2</v>
      </c>
      <c r="E516" s="4">
        <v>7841.080171287369</v>
      </c>
    </row>
    <row r="517" spans="1:5" x14ac:dyDescent="0.3">
      <c r="A517">
        <v>2009</v>
      </c>
      <c r="B517" t="s">
        <v>17</v>
      </c>
      <c r="C517" s="9">
        <v>3.096690833393152</v>
      </c>
      <c r="D517" s="3">
        <v>1.3967967222196202E-2</v>
      </c>
      <c r="E517" s="4">
        <v>443.95067496810265</v>
      </c>
    </row>
    <row r="518" spans="1:5" x14ac:dyDescent="0.3">
      <c r="A518">
        <v>2009</v>
      </c>
      <c r="B518" s="12" t="s">
        <v>18</v>
      </c>
      <c r="C518" s="9">
        <v>7.6511521474461039</v>
      </c>
      <c r="D518" s="3">
        <v>3.734021689491436E-2</v>
      </c>
      <c r="E518" s="4">
        <v>8394.9588185346383</v>
      </c>
    </row>
    <row r="519" spans="1:5" x14ac:dyDescent="0.3">
      <c r="A519">
        <v>2009</v>
      </c>
      <c r="B519" t="s">
        <v>19</v>
      </c>
      <c r="C519" s="9">
        <v>3.622797982749026</v>
      </c>
      <c r="D519" s="3">
        <v>2.2120651800072503E-2</v>
      </c>
      <c r="E519" s="4">
        <v>56043.939228226227</v>
      </c>
    </row>
    <row r="520" spans="1:5" x14ac:dyDescent="0.3">
      <c r="A520">
        <v>2009</v>
      </c>
      <c r="B520" t="s">
        <v>20</v>
      </c>
      <c r="D520" s="3">
        <v>6.2556891428918425E-3</v>
      </c>
      <c r="E520" s="4">
        <v>2348.3266204501742</v>
      </c>
    </row>
    <row r="521" spans="1:5" x14ac:dyDescent="0.3">
      <c r="A521">
        <v>2009</v>
      </c>
      <c r="B521" t="s">
        <v>21</v>
      </c>
      <c r="C521" s="9">
        <v>3.1259190882864503</v>
      </c>
      <c r="D521" s="3">
        <v>1.6137096667951267E-2</v>
      </c>
      <c r="E521" s="4">
        <v>3741.0048544489873</v>
      </c>
    </row>
    <row r="522" spans="1:5" x14ac:dyDescent="0.3">
      <c r="A522">
        <v>2009</v>
      </c>
      <c r="B522" t="s">
        <v>22</v>
      </c>
      <c r="C522" s="9">
        <v>7.8480576441102761</v>
      </c>
      <c r="D522" s="3">
        <v>2.5971337202332068E-2</v>
      </c>
      <c r="E522" s="4">
        <v>380.66473237577543</v>
      </c>
    </row>
    <row r="523" spans="1:5" x14ac:dyDescent="0.3">
      <c r="A523">
        <v>2009</v>
      </c>
      <c r="B523" t="s">
        <v>23</v>
      </c>
      <c r="D523" s="3">
        <v>4.1232914794680303E-2</v>
      </c>
      <c r="E523" s="4">
        <v>9576.6683279162899</v>
      </c>
    </row>
    <row r="524" spans="1:5" x14ac:dyDescent="0.3">
      <c r="A524">
        <v>2009</v>
      </c>
      <c r="B524" t="s">
        <v>24</v>
      </c>
      <c r="C524" s="9">
        <v>1.7100049533628296</v>
      </c>
      <c r="D524" s="3">
        <v>1.2178746644726452E-2</v>
      </c>
      <c r="E524" s="4">
        <v>27762.352118238472</v>
      </c>
    </row>
    <row r="525" spans="1:5" x14ac:dyDescent="0.3">
      <c r="A525">
        <v>2009</v>
      </c>
      <c r="B525" t="s">
        <v>25</v>
      </c>
      <c r="C525" s="9">
        <v>5.1199681334645488</v>
      </c>
      <c r="D525" s="3">
        <v>3.1958983178512722E-2</v>
      </c>
      <c r="E525" s="4">
        <v>151524.27680706876</v>
      </c>
    </row>
    <row r="526" spans="1:5" x14ac:dyDescent="0.3">
      <c r="A526">
        <v>2009</v>
      </c>
      <c r="B526" t="s">
        <v>26</v>
      </c>
      <c r="C526" s="9">
        <v>0.86347770700636939</v>
      </c>
      <c r="D526" s="3">
        <v>1.6647954465440356E-2</v>
      </c>
      <c r="E526" s="4">
        <v>182882.55651327761</v>
      </c>
    </row>
    <row r="527" spans="1:5" x14ac:dyDescent="0.3">
      <c r="A527">
        <v>2009</v>
      </c>
      <c r="B527" t="s">
        <v>27</v>
      </c>
      <c r="C527" s="9">
        <v>4.9500440699278005</v>
      </c>
      <c r="D527" s="3">
        <v>3.1466855779456834E-2</v>
      </c>
      <c r="E527" s="4">
        <v>49016.744273568744</v>
      </c>
    </row>
    <row r="528" spans="1:5" x14ac:dyDescent="0.3">
      <c r="A528">
        <v>2009</v>
      </c>
      <c r="B528" t="s">
        <v>28</v>
      </c>
      <c r="C528" s="9">
        <v>1.6904856609840953</v>
      </c>
      <c r="D528" s="3">
        <v>4.4857875849315431E-3</v>
      </c>
      <c r="E528" s="4">
        <v>195.60819367496899</v>
      </c>
    </row>
    <row r="529" spans="1:5" x14ac:dyDescent="0.3">
      <c r="A529">
        <v>2009</v>
      </c>
      <c r="B529" t="s">
        <v>29</v>
      </c>
      <c r="C529" s="9">
        <v>2.6842318923423827</v>
      </c>
      <c r="D529" s="3">
        <v>8.3083942222310844E-3</v>
      </c>
      <c r="E529" s="4">
        <v>568.39665051731981</v>
      </c>
    </row>
    <row r="530" spans="1:5" x14ac:dyDescent="0.3">
      <c r="A530">
        <v>2009</v>
      </c>
      <c r="B530" t="s">
        <v>30</v>
      </c>
      <c r="C530" s="9">
        <v>4.809942635553111</v>
      </c>
      <c r="D530" s="3">
        <v>1.5883948738184057E-2</v>
      </c>
      <c r="E530" s="4">
        <v>845.64231719471331</v>
      </c>
    </row>
    <row r="531" spans="1:5" x14ac:dyDescent="0.3">
      <c r="A531">
        <v>2009</v>
      </c>
      <c r="B531" t="s">
        <v>31</v>
      </c>
      <c r="C531" s="9">
        <v>0.38142269402826101</v>
      </c>
      <c r="D531" s="3">
        <v>4.7953878397934517E-3</v>
      </c>
      <c r="E531" s="4">
        <v>8794.4912371475439</v>
      </c>
    </row>
    <row r="532" spans="1:5" x14ac:dyDescent="0.3">
      <c r="A532">
        <v>2009</v>
      </c>
      <c r="B532" s="12" t="s">
        <v>32</v>
      </c>
      <c r="C532" s="9">
        <v>2.8407743496672717</v>
      </c>
      <c r="D532" s="3">
        <v>1.6657010892353587E-2</v>
      </c>
      <c r="E532" s="4">
        <v>13489.613062643115</v>
      </c>
    </row>
    <row r="533" spans="1:5" x14ac:dyDescent="0.3">
      <c r="A533">
        <v>2009</v>
      </c>
      <c r="B533" t="s">
        <v>33</v>
      </c>
      <c r="C533" s="9">
        <v>3.7286643970448603</v>
      </c>
      <c r="D533" s="3">
        <v>1.2521486727121139E-2</v>
      </c>
      <c r="E533" s="4">
        <v>1844.8858220692989</v>
      </c>
    </row>
    <row r="534" spans="1:5" x14ac:dyDescent="0.3">
      <c r="A534">
        <v>2009</v>
      </c>
      <c r="B534" s="12" t="s">
        <v>34</v>
      </c>
      <c r="C534" s="9">
        <v>5.4406709463657075</v>
      </c>
      <c r="D534" s="3">
        <v>1.7247201028132399E-2</v>
      </c>
      <c r="E534" s="4">
        <v>4956.7839830603134</v>
      </c>
    </row>
    <row r="535" spans="1:5" x14ac:dyDescent="0.3">
      <c r="A535">
        <v>2009</v>
      </c>
      <c r="B535" t="s">
        <v>35</v>
      </c>
      <c r="C535" s="9">
        <v>1.587843983057454</v>
      </c>
      <c r="D535" s="3">
        <v>6.610593830287349E-3</v>
      </c>
      <c r="E535" s="4">
        <v>5621.4206924731925</v>
      </c>
    </row>
    <row r="536" spans="1:5" x14ac:dyDescent="0.3">
      <c r="A536">
        <v>2009</v>
      </c>
      <c r="B536" t="s">
        <v>36</v>
      </c>
      <c r="C536" s="9">
        <v>3.7692461237486041</v>
      </c>
      <c r="D536" s="3">
        <v>1.5800113988177746E-2</v>
      </c>
      <c r="E536" s="4">
        <v>4976.7370647570206</v>
      </c>
    </row>
    <row r="537" spans="1:5" x14ac:dyDescent="0.3">
      <c r="A537">
        <v>2009</v>
      </c>
      <c r="B537" t="s">
        <v>37</v>
      </c>
      <c r="C537" s="9">
        <v>0.94616701951742588</v>
      </c>
      <c r="D537" s="3">
        <v>4.4395024697943698E-3</v>
      </c>
      <c r="E537" s="4">
        <v>1718.3261876191957</v>
      </c>
    </row>
    <row r="538" spans="1:5" x14ac:dyDescent="0.3">
      <c r="A538">
        <v>2009</v>
      </c>
      <c r="B538" t="s">
        <v>38</v>
      </c>
      <c r="C538" s="9">
        <v>3.0973975971624537</v>
      </c>
      <c r="D538" s="3">
        <v>1.1655577891943332E-2</v>
      </c>
      <c r="E538" s="4">
        <v>36087.251636601046</v>
      </c>
    </row>
    <row r="539" spans="1:5" x14ac:dyDescent="0.3">
      <c r="A539">
        <v>2009</v>
      </c>
      <c r="B539" t="s">
        <v>39</v>
      </c>
      <c r="C539" s="9">
        <v>6.1200300721732157</v>
      </c>
      <c r="D539" s="3">
        <v>2.127902632664588E-2</v>
      </c>
      <c r="E539" s="4">
        <v>7175.2379408277056</v>
      </c>
    </row>
    <row r="540" spans="1:5" x14ac:dyDescent="0.3">
      <c r="A540">
        <v>2009</v>
      </c>
      <c r="B540" t="s">
        <v>40</v>
      </c>
      <c r="C540" s="9">
        <v>2.4530442297348829</v>
      </c>
      <c r="D540" s="3">
        <v>4.7272306196631314E-3</v>
      </c>
      <c r="E540" s="4">
        <v>638.65190138616072</v>
      </c>
    </row>
    <row r="541" spans="1:5" x14ac:dyDescent="0.3">
      <c r="A541">
        <v>2009</v>
      </c>
      <c r="B541" t="s">
        <v>41</v>
      </c>
      <c r="C541" s="9">
        <v>3.6470323168402179</v>
      </c>
      <c r="D541" s="3">
        <v>1.8118411843215439E-2</v>
      </c>
      <c r="E541" s="4">
        <v>1142.9909122850045</v>
      </c>
    </row>
    <row r="542" spans="1:5" x14ac:dyDescent="0.3">
      <c r="A542">
        <v>2009</v>
      </c>
      <c r="B542" t="s">
        <v>42</v>
      </c>
      <c r="C542" s="9">
        <v>2.8857120982238653</v>
      </c>
      <c r="D542" s="3">
        <v>1.3636362165594492E-2</v>
      </c>
      <c r="E542" s="4">
        <v>22098.171808645806</v>
      </c>
    </row>
    <row r="543" spans="1:5" x14ac:dyDescent="0.3">
      <c r="A543">
        <v>2009</v>
      </c>
      <c r="B543" t="s">
        <v>43</v>
      </c>
      <c r="C543" s="9">
        <v>4.1137166556913636</v>
      </c>
      <c r="D543" s="3">
        <v>1.6609895191122069E-2</v>
      </c>
      <c r="E543" s="4">
        <v>40990.948890045707</v>
      </c>
    </row>
    <row r="544" spans="1:5" x14ac:dyDescent="0.3">
      <c r="A544">
        <v>2009</v>
      </c>
      <c r="B544" t="s">
        <v>44</v>
      </c>
      <c r="D544" s="3" t="s">
        <v>14</v>
      </c>
    </row>
    <row r="545" spans="1:5" x14ac:dyDescent="0.3">
      <c r="A545">
        <v>2009</v>
      </c>
      <c r="B545" s="12" t="s">
        <v>45</v>
      </c>
      <c r="C545" s="9">
        <v>5.0876943838717468</v>
      </c>
      <c r="D545" s="3">
        <v>3.3952807507077618E-2</v>
      </c>
      <c r="E545" s="4">
        <v>13847.647881041472</v>
      </c>
    </row>
    <row r="546" spans="1:5" x14ac:dyDescent="0.3">
      <c r="A546">
        <v>2009</v>
      </c>
      <c r="B546" t="s">
        <v>46</v>
      </c>
      <c r="C546" s="9">
        <v>0.39409895515753035</v>
      </c>
      <c r="D546" s="3">
        <v>8.356210149871774E-3</v>
      </c>
      <c r="E546" s="4">
        <v>5056.2400445366839</v>
      </c>
    </row>
    <row r="547" spans="1:5" x14ac:dyDescent="0.3">
      <c r="A547">
        <v>2009</v>
      </c>
      <c r="B547" t="s">
        <v>47</v>
      </c>
      <c r="C547" s="9">
        <v>5.1608785960800176</v>
      </c>
      <c r="D547" s="3">
        <v>2.8410890960192173E-2</v>
      </c>
      <c r="E547" s="4">
        <v>24609.670083226512</v>
      </c>
    </row>
    <row r="548" spans="1:5" x14ac:dyDescent="0.3">
      <c r="A548">
        <v>2009</v>
      </c>
      <c r="B548" t="s">
        <v>48</v>
      </c>
      <c r="C548" s="9">
        <v>2.7412030052541621</v>
      </c>
      <c r="D548" s="3">
        <v>1.2865579674887212E-2</v>
      </c>
      <c r="E548" s="4">
        <v>4128.555835871538</v>
      </c>
    </row>
    <row r="549" spans="1:5" x14ac:dyDescent="0.3">
      <c r="A549">
        <v>2009</v>
      </c>
      <c r="B549" t="s">
        <v>49</v>
      </c>
      <c r="C549" s="9">
        <v>0.80176795346964835</v>
      </c>
      <c r="D549" s="3">
        <v>8.0362421912883748E-3</v>
      </c>
      <c r="E549" s="4">
        <v>10651.191648067272</v>
      </c>
    </row>
    <row r="550" spans="1:5" x14ac:dyDescent="0.3">
      <c r="A550">
        <v>2009</v>
      </c>
      <c r="B550" t="s">
        <v>50</v>
      </c>
      <c r="C550" s="9">
        <v>3.9425344482685785</v>
      </c>
      <c r="D550" s="3">
        <v>2.7426625588270168E-2</v>
      </c>
      <c r="E550" s="4">
        <v>94163.326028899668</v>
      </c>
    </row>
    <row r="551" spans="1:5" x14ac:dyDescent="0.3">
      <c r="A551">
        <v>2009</v>
      </c>
      <c r="B551" t="s">
        <v>51</v>
      </c>
      <c r="C551" s="9">
        <v>2.0018657740218404</v>
      </c>
      <c r="D551" s="3">
        <v>1.1276294695082631E-2</v>
      </c>
      <c r="E551" s="4">
        <v>2659.6034047271319</v>
      </c>
    </row>
    <row r="552" spans="1:5" x14ac:dyDescent="0.3">
      <c r="A552">
        <v>2009</v>
      </c>
      <c r="B552" t="s">
        <v>52</v>
      </c>
      <c r="C552" s="9">
        <v>4.0765223114102982</v>
      </c>
      <c r="D552" s="3">
        <v>2.7918160621856494E-2</v>
      </c>
      <c r="E552" s="4">
        <v>445321.20082834206</v>
      </c>
    </row>
    <row r="553" spans="1:5" x14ac:dyDescent="0.3">
      <c r="A553">
        <v>2009</v>
      </c>
      <c r="B553" s="12" t="s">
        <v>53</v>
      </c>
      <c r="C553" s="9">
        <v>4.1555800089744226</v>
      </c>
      <c r="D553" s="3">
        <v>2.596736776552417E-2</v>
      </c>
      <c r="E553" s="4">
        <v>10427.047136242229</v>
      </c>
    </row>
    <row r="554" spans="1:5" x14ac:dyDescent="0.3">
      <c r="A554">
        <v>2009</v>
      </c>
      <c r="B554" t="s">
        <v>54</v>
      </c>
      <c r="C554" s="9">
        <v>3.2391957372657738</v>
      </c>
      <c r="D554" s="3" t="s">
        <v>14</v>
      </c>
      <c r="E554" s="4">
        <v>1077238.4140649273</v>
      </c>
    </row>
    <row r="555" spans="1:5" x14ac:dyDescent="0.3">
      <c r="A555">
        <v>2009</v>
      </c>
      <c r="B555" t="s">
        <v>55</v>
      </c>
      <c r="C555" s="9">
        <v>2.9481751481976581</v>
      </c>
      <c r="D555" s="3" t="s">
        <v>14</v>
      </c>
      <c r="E555" s="4">
        <v>294193.44691997033</v>
      </c>
    </row>
    <row r="556" spans="1:5" x14ac:dyDescent="0.3">
      <c r="A556">
        <v>2010</v>
      </c>
      <c r="B556" t="s">
        <v>7</v>
      </c>
      <c r="C556" s="9">
        <v>1.1326489876926689</v>
      </c>
      <c r="D556" s="3">
        <v>5.6405012263774073E-3</v>
      </c>
      <c r="E556" s="4">
        <v>4545.805493342591</v>
      </c>
    </row>
    <row r="557" spans="1:5" x14ac:dyDescent="0.3">
      <c r="A557">
        <v>2010</v>
      </c>
      <c r="B557" t="s">
        <v>8</v>
      </c>
      <c r="C557" s="9">
        <v>4.5576802621665049</v>
      </c>
      <c r="D557" s="3">
        <v>2.180340193723385E-2</v>
      </c>
      <c r="E557" s="4">
        <v>21366.290684167136</v>
      </c>
    </row>
    <row r="558" spans="1:5" x14ac:dyDescent="0.3">
      <c r="A558">
        <v>2010</v>
      </c>
      <c r="B558" t="s">
        <v>11</v>
      </c>
      <c r="C558" s="9">
        <v>3.7474731190345083</v>
      </c>
      <c r="D558" s="3">
        <v>2.0618763942621597E-2</v>
      </c>
      <c r="E558" s="4">
        <v>10067.783988411444</v>
      </c>
    </row>
    <row r="559" spans="1:5" x14ac:dyDescent="0.3">
      <c r="A559">
        <v>2010</v>
      </c>
      <c r="B559" t="s">
        <v>12</v>
      </c>
      <c r="C559" s="9">
        <v>4.665799673688098</v>
      </c>
      <c r="D559" s="3">
        <v>1.8252775430239704E-2</v>
      </c>
      <c r="E559" s="4">
        <v>26174.202002454618</v>
      </c>
    </row>
    <row r="560" spans="1:5" x14ac:dyDescent="0.3">
      <c r="A560">
        <v>2010</v>
      </c>
      <c r="B560" t="s">
        <v>13</v>
      </c>
      <c r="C560" s="9">
        <v>0.31880117630601679</v>
      </c>
      <c r="D560" s="3">
        <v>3.3164826061378508E-3</v>
      </c>
      <c r="E560" s="4">
        <v>1110.209714632342</v>
      </c>
    </row>
    <row r="561" spans="1:5" x14ac:dyDescent="0.3">
      <c r="A561">
        <v>2010</v>
      </c>
      <c r="B561" t="s">
        <v>15</v>
      </c>
      <c r="D561" s="3">
        <v>1.9357908217782964E-3</v>
      </c>
      <c r="E561" s="4">
        <v>961.12284155232737</v>
      </c>
    </row>
    <row r="562" spans="1:5" x14ac:dyDescent="0.3">
      <c r="A562">
        <v>2010</v>
      </c>
      <c r="B562" s="12" t="s">
        <v>16</v>
      </c>
      <c r="C562" s="9">
        <v>6.7487110149630425</v>
      </c>
      <c r="D562" s="3">
        <v>2.9170662765399827E-2</v>
      </c>
      <c r="E562" s="4">
        <v>7626.7816534996109</v>
      </c>
    </row>
    <row r="563" spans="1:5" x14ac:dyDescent="0.3">
      <c r="A563">
        <v>2010</v>
      </c>
      <c r="B563" t="s">
        <v>17</v>
      </c>
      <c r="C563" s="9">
        <v>2.9265666499174503</v>
      </c>
      <c r="D563" s="3">
        <v>1.5789836507887817E-2</v>
      </c>
      <c r="E563" s="4">
        <v>514.12272496238188</v>
      </c>
    </row>
    <row r="564" spans="1:5" x14ac:dyDescent="0.3">
      <c r="A564">
        <v>2010</v>
      </c>
      <c r="B564" s="12" t="s">
        <v>18</v>
      </c>
      <c r="C564" s="9">
        <v>7.7236520863631286</v>
      </c>
      <c r="D564" s="3">
        <v>3.7053202617158228E-2</v>
      </c>
      <c r="E564" s="4">
        <v>8595.8353553539073</v>
      </c>
    </row>
    <row r="565" spans="1:5" x14ac:dyDescent="0.3">
      <c r="A565">
        <v>2010</v>
      </c>
      <c r="B565" t="s">
        <v>19</v>
      </c>
      <c r="C565" s="9">
        <v>3.746031096276015</v>
      </c>
      <c r="D565" s="3">
        <v>2.1785732192178678E-2</v>
      </c>
      <c r="E565" s="4">
        <v>56271.401128174635</v>
      </c>
    </row>
    <row r="566" spans="1:5" x14ac:dyDescent="0.3">
      <c r="A566">
        <v>2010</v>
      </c>
      <c r="B566" t="s">
        <v>20</v>
      </c>
      <c r="D566" s="3">
        <v>6.0346942419589192E-3</v>
      </c>
      <c r="E566" s="4">
        <v>2141.256046791932</v>
      </c>
    </row>
    <row r="567" spans="1:5" x14ac:dyDescent="0.3">
      <c r="A567">
        <v>2010</v>
      </c>
      <c r="B567" t="s">
        <v>21</v>
      </c>
      <c r="C567" s="9">
        <v>3.1089294216439471</v>
      </c>
      <c r="D567" s="3">
        <v>1.5947683403796951E-2</v>
      </c>
      <c r="E567" s="4">
        <v>3759.3149038125821</v>
      </c>
    </row>
    <row r="568" spans="1:5" x14ac:dyDescent="0.3">
      <c r="A568">
        <v>2010</v>
      </c>
      <c r="B568" t="s">
        <v>22</v>
      </c>
      <c r="D568" s="3" t="s">
        <v>14</v>
      </c>
    </row>
    <row r="569" spans="1:5" x14ac:dyDescent="0.3">
      <c r="A569">
        <v>2010</v>
      </c>
      <c r="B569" t="s">
        <v>23</v>
      </c>
      <c r="D569" s="3">
        <v>3.924362633513899E-2</v>
      </c>
      <c r="E569" s="4">
        <v>9632.765840623817</v>
      </c>
    </row>
    <row r="570" spans="1:5" x14ac:dyDescent="0.3">
      <c r="A570">
        <v>2010</v>
      </c>
      <c r="B570" t="s">
        <v>24</v>
      </c>
      <c r="C570" s="9">
        <v>1.7289424501081589</v>
      </c>
      <c r="D570" s="3">
        <v>1.2179700181110739E-2</v>
      </c>
      <c r="E570" s="4">
        <v>28240.214239689991</v>
      </c>
    </row>
    <row r="571" spans="1:5" x14ac:dyDescent="0.3">
      <c r="A571">
        <v>2010</v>
      </c>
      <c r="B571" t="s">
        <v>25</v>
      </c>
      <c r="C571" s="9">
        <v>5.123528814538866</v>
      </c>
      <c r="D571" s="3">
        <v>3.1049513125417136E-2</v>
      </c>
      <c r="E571" s="4">
        <v>153244.92626293184</v>
      </c>
    </row>
    <row r="572" spans="1:5" x14ac:dyDescent="0.3">
      <c r="A572">
        <v>2010</v>
      </c>
      <c r="B572" t="s">
        <v>26</v>
      </c>
      <c r="C572" s="9">
        <v>0.90299930644114823</v>
      </c>
      <c r="D572" s="3">
        <v>1.7137214879283741E-2</v>
      </c>
      <c r="E572" s="4">
        <v>208279.97835214986</v>
      </c>
    </row>
    <row r="573" spans="1:5" x14ac:dyDescent="0.3">
      <c r="A573">
        <v>2010</v>
      </c>
      <c r="B573" t="s">
        <v>27</v>
      </c>
      <c r="C573" s="9">
        <v>5.329901440852403</v>
      </c>
      <c r="D573" s="3">
        <v>3.3157767213070628E-2</v>
      </c>
      <c r="E573" s="4">
        <v>55165.46238923612</v>
      </c>
    </row>
    <row r="574" spans="1:5" x14ac:dyDescent="0.3">
      <c r="A574">
        <v>2010</v>
      </c>
      <c r="B574" t="s">
        <v>28</v>
      </c>
      <c r="C574" s="9">
        <v>1.8576371008654986</v>
      </c>
      <c r="D574" s="3">
        <v>6.0571219118995042E-3</v>
      </c>
      <c r="E574" s="4">
        <v>252.31911260584965</v>
      </c>
    </row>
    <row r="575" spans="1:5" x14ac:dyDescent="0.3">
      <c r="A575">
        <v>2010</v>
      </c>
      <c r="B575" t="s">
        <v>29</v>
      </c>
      <c r="C575" s="9">
        <v>2.7763051604600419</v>
      </c>
      <c r="D575" s="3">
        <v>7.8330350720839347E-3</v>
      </c>
      <c r="E575" s="4">
        <v>544.7248271050114</v>
      </c>
    </row>
    <row r="576" spans="1:5" x14ac:dyDescent="0.3">
      <c r="A576">
        <v>2010</v>
      </c>
      <c r="B576" t="s">
        <v>30</v>
      </c>
      <c r="C576" s="9">
        <v>5.1485406018859665</v>
      </c>
      <c r="D576" s="3">
        <v>1.4237295890133452E-2</v>
      </c>
      <c r="E576" s="4">
        <v>786.47955240376541</v>
      </c>
    </row>
    <row r="577" spans="1:5" x14ac:dyDescent="0.3">
      <c r="A577">
        <v>2010</v>
      </c>
      <c r="B577" t="s">
        <v>31</v>
      </c>
      <c r="C577" s="9">
        <v>0.33735139019410243</v>
      </c>
      <c r="D577" s="3">
        <v>4.9484858369282809E-3</v>
      </c>
      <c r="E577" s="4">
        <v>9539.7477639285189</v>
      </c>
    </row>
    <row r="578" spans="1:5" x14ac:dyDescent="0.3">
      <c r="A578">
        <v>2010</v>
      </c>
      <c r="B578" s="12" t="s">
        <v>32</v>
      </c>
      <c r="C578" s="9">
        <v>3.232199819440265</v>
      </c>
      <c r="D578" s="3">
        <v>1.7040396628842578E-2</v>
      </c>
      <c r="E578" s="4">
        <v>13985.395792903146</v>
      </c>
    </row>
    <row r="579" spans="1:5" x14ac:dyDescent="0.3">
      <c r="A579">
        <v>2010</v>
      </c>
      <c r="B579" t="s">
        <v>33</v>
      </c>
      <c r="D579" s="3" t="s">
        <v>14</v>
      </c>
    </row>
    <row r="580" spans="1:5" x14ac:dyDescent="0.3">
      <c r="A580">
        <v>2010</v>
      </c>
      <c r="B580" s="12" t="s">
        <v>34</v>
      </c>
      <c r="C580" s="9">
        <v>5.4103088566168953</v>
      </c>
      <c r="D580" s="3">
        <v>1.6499882885410221E-2</v>
      </c>
      <c r="E580" s="4">
        <v>4885.163120657975</v>
      </c>
    </row>
    <row r="581" spans="1:5" x14ac:dyDescent="0.3">
      <c r="A581">
        <v>2010</v>
      </c>
      <c r="B581" t="s">
        <v>35</v>
      </c>
      <c r="C581" s="9">
        <v>1.6748734325103201</v>
      </c>
      <c r="D581" s="3">
        <v>7.1992557594322548E-3</v>
      </c>
      <c r="E581" s="4">
        <v>6350.9931227302404</v>
      </c>
    </row>
    <row r="582" spans="1:5" x14ac:dyDescent="0.3">
      <c r="A582">
        <v>2010</v>
      </c>
      <c r="B582" t="s">
        <v>36</v>
      </c>
      <c r="C582" s="9">
        <v>3.9272681694110529</v>
      </c>
      <c r="D582" s="3">
        <v>1.5352947163599796E-2</v>
      </c>
      <c r="E582" s="4">
        <v>4919.9175844366791</v>
      </c>
    </row>
    <row r="583" spans="1:5" x14ac:dyDescent="0.3">
      <c r="A583">
        <v>2010</v>
      </c>
      <c r="B583" t="s">
        <v>37</v>
      </c>
      <c r="C583" s="9">
        <v>0.97694450481063677</v>
      </c>
      <c r="D583" s="3">
        <v>4.5665104741686368E-3</v>
      </c>
      <c r="E583" s="4">
        <v>1698.5314941645572</v>
      </c>
    </row>
    <row r="584" spans="1:5" x14ac:dyDescent="0.3">
      <c r="A584">
        <v>2010</v>
      </c>
      <c r="B584" t="s">
        <v>38</v>
      </c>
      <c r="C584" s="9">
        <v>3.0946632143612431</v>
      </c>
      <c r="D584" s="3">
        <v>1.0522328461546215E-2</v>
      </c>
      <c r="E584" s="4">
        <v>34045.806388457648</v>
      </c>
    </row>
    <row r="585" spans="1:5" x14ac:dyDescent="0.3">
      <c r="A585">
        <v>2010</v>
      </c>
      <c r="B585" t="s">
        <v>39</v>
      </c>
      <c r="C585" s="9">
        <v>6.3084636596415207</v>
      </c>
      <c r="D585" s="3">
        <v>1.9291816229795027E-2</v>
      </c>
      <c r="E585" s="4">
        <v>7450.0707218065572</v>
      </c>
    </row>
    <row r="586" spans="1:5" x14ac:dyDescent="0.3">
      <c r="A586">
        <v>2010</v>
      </c>
      <c r="B586" t="s">
        <v>40</v>
      </c>
      <c r="C586" s="9">
        <v>2.796109667580299</v>
      </c>
      <c r="D586" s="3">
        <v>6.0790722790182725E-3</v>
      </c>
      <c r="E586" s="4">
        <v>872.97249334744106</v>
      </c>
    </row>
    <row r="587" spans="1:5" x14ac:dyDescent="0.3">
      <c r="A587">
        <v>2010</v>
      </c>
      <c r="B587" t="s">
        <v>41</v>
      </c>
      <c r="C587" s="9">
        <v>3.759723274995717</v>
      </c>
      <c r="D587" s="3">
        <v>2.0513250961588181E-2</v>
      </c>
      <c r="E587" s="4">
        <v>1311.4571564043094</v>
      </c>
    </row>
    <row r="588" spans="1:5" x14ac:dyDescent="0.3">
      <c r="A588">
        <v>2010</v>
      </c>
      <c r="B588" t="s">
        <v>42</v>
      </c>
      <c r="C588" s="9">
        <v>2.8918775658935543</v>
      </c>
      <c r="D588" s="3">
        <v>1.3599638858255127E-2</v>
      </c>
      <c r="E588" s="4">
        <v>22074.585756861372</v>
      </c>
    </row>
    <row r="589" spans="1:5" x14ac:dyDescent="0.3">
      <c r="A589">
        <v>2010</v>
      </c>
      <c r="B589" t="s">
        <v>43</v>
      </c>
      <c r="C589" s="9">
        <v>4.0883517686424478</v>
      </c>
      <c r="D589" s="3">
        <v>1.6351619996340393E-2</v>
      </c>
      <c r="E589" s="4">
        <v>41213.672275843273</v>
      </c>
    </row>
    <row r="590" spans="1:5" x14ac:dyDescent="0.3">
      <c r="A590">
        <v>2010</v>
      </c>
      <c r="B590" t="s">
        <v>44</v>
      </c>
      <c r="D590" s="3" t="s">
        <v>14</v>
      </c>
    </row>
    <row r="591" spans="1:5" x14ac:dyDescent="0.3">
      <c r="A591">
        <v>2010</v>
      </c>
      <c r="B591" s="12" t="s">
        <v>45</v>
      </c>
      <c r="C591" s="9">
        <v>5.2581933746678171</v>
      </c>
      <c r="D591" s="3">
        <v>3.1678867779966369E-2</v>
      </c>
      <c r="E591" s="4">
        <v>13689.247307126561</v>
      </c>
    </row>
    <row r="592" spans="1:5" x14ac:dyDescent="0.3">
      <c r="A592">
        <v>2010</v>
      </c>
      <c r="B592" t="s">
        <v>46</v>
      </c>
      <c r="C592" s="9">
        <v>0.3677980629513507</v>
      </c>
      <c r="D592" s="3">
        <v>7.3703579055974322E-3</v>
      </c>
      <c r="E592" s="4">
        <v>4595.2782240624438</v>
      </c>
    </row>
    <row r="593" spans="1:5" x14ac:dyDescent="0.3">
      <c r="A593">
        <v>2010</v>
      </c>
      <c r="B593" t="s">
        <v>47</v>
      </c>
      <c r="C593" s="9">
        <v>5.5321307232777821</v>
      </c>
      <c r="D593" s="3">
        <v>2.8155739643341612E-2</v>
      </c>
      <c r="E593" s="4">
        <v>26887.27717810269</v>
      </c>
    </row>
    <row r="594" spans="1:5" x14ac:dyDescent="0.3">
      <c r="A594">
        <v>2010</v>
      </c>
      <c r="B594" t="s">
        <v>48</v>
      </c>
      <c r="C594" s="9">
        <v>2.7790427133640581</v>
      </c>
      <c r="D594" s="3">
        <v>1.3267040407025522E-2</v>
      </c>
      <c r="E594" s="4">
        <v>4361.0474564838332</v>
      </c>
    </row>
    <row r="595" spans="1:5" x14ac:dyDescent="0.3">
      <c r="A595">
        <v>2010</v>
      </c>
      <c r="B595" t="s">
        <v>49</v>
      </c>
      <c r="C595" s="9">
        <v>0.87967192584288101</v>
      </c>
      <c r="D595" s="3">
        <v>7.9368604309491882E-3</v>
      </c>
      <c r="E595" s="4">
        <v>11405.958450948714</v>
      </c>
    </row>
    <row r="596" spans="1:5" x14ac:dyDescent="0.3">
      <c r="A596">
        <v>2010</v>
      </c>
      <c r="B596" t="s">
        <v>50</v>
      </c>
      <c r="C596" s="9">
        <v>4.0854466643415872</v>
      </c>
      <c r="D596" s="3">
        <v>2.7302373881609734E-2</v>
      </c>
      <c r="E596" s="4">
        <v>97654.820322846426</v>
      </c>
    </row>
    <row r="597" spans="1:5" x14ac:dyDescent="0.3">
      <c r="A597">
        <v>2010</v>
      </c>
      <c r="B597" t="s">
        <v>51</v>
      </c>
      <c r="C597" s="9">
        <v>2.1341950913512902</v>
      </c>
      <c r="D597" s="3">
        <v>1.1281738498516894E-2</v>
      </c>
      <c r="E597" s="4">
        <v>2689.7079367077804</v>
      </c>
    </row>
    <row r="598" spans="1:5" x14ac:dyDescent="0.3">
      <c r="A598">
        <v>2010</v>
      </c>
      <c r="B598" t="s">
        <v>52</v>
      </c>
      <c r="C598" s="9">
        <v>3.8736708642697906</v>
      </c>
      <c r="D598" s="3">
        <v>2.7144449088542272E-2</v>
      </c>
      <c r="E598" s="4">
        <v>444708.58189045964</v>
      </c>
    </row>
    <row r="599" spans="1:5" x14ac:dyDescent="0.3">
      <c r="A599">
        <v>2010</v>
      </c>
      <c r="B599" s="12" t="s">
        <v>53</v>
      </c>
      <c r="C599" s="9">
        <v>4.3751462881122025</v>
      </c>
      <c r="D599" s="3">
        <v>2.7261005734975561E-2</v>
      </c>
      <c r="E599" s="4">
        <v>11147.597480298504</v>
      </c>
    </row>
    <row r="600" spans="1:5" x14ac:dyDescent="0.3">
      <c r="A600">
        <v>2010</v>
      </c>
      <c r="B600" t="s">
        <v>54</v>
      </c>
      <c r="C600" s="9">
        <v>3.2440321379543371</v>
      </c>
      <c r="D600" s="3" t="s">
        <v>14</v>
      </c>
      <c r="E600" s="4">
        <v>1092329.956168334</v>
      </c>
    </row>
    <row r="601" spans="1:5" x14ac:dyDescent="0.3">
      <c r="A601">
        <v>2010</v>
      </c>
      <c r="B601" t="s">
        <v>55</v>
      </c>
      <c r="C601" s="9">
        <v>3.0494248137469473</v>
      </c>
      <c r="D601" s="3" t="s">
        <v>14</v>
      </c>
      <c r="E601" s="4">
        <v>301168.92434377305</v>
      </c>
    </row>
    <row r="602" spans="1:5" x14ac:dyDescent="0.3">
      <c r="A602">
        <v>2011</v>
      </c>
      <c r="B602" t="s">
        <v>7</v>
      </c>
      <c r="C602" s="9">
        <v>1.1882508363125035</v>
      </c>
      <c r="D602" s="3">
        <v>5.6933819916110493E-3</v>
      </c>
      <c r="E602" s="4">
        <v>4863.9099962876862</v>
      </c>
    </row>
    <row r="603" spans="1:5" x14ac:dyDescent="0.3">
      <c r="A603">
        <v>2011</v>
      </c>
      <c r="B603" t="s">
        <v>8</v>
      </c>
      <c r="D603" s="3">
        <v>2.1135428362639385E-2</v>
      </c>
      <c r="E603" s="4">
        <v>21523.061237094193</v>
      </c>
    </row>
    <row r="604" spans="1:5" x14ac:dyDescent="0.3">
      <c r="A604">
        <v>2011</v>
      </c>
      <c r="B604" t="s">
        <v>11</v>
      </c>
      <c r="C604" s="9">
        <v>3.8671655553542306</v>
      </c>
      <c r="D604" s="3">
        <v>2.1733244176761948E-2</v>
      </c>
      <c r="E604" s="4">
        <v>10791.78653930658</v>
      </c>
    </row>
    <row r="605" spans="1:5" x14ac:dyDescent="0.3">
      <c r="A605">
        <v>2011</v>
      </c>
      <c r="B605" t="s">
        <v>12</v>
      </c>
      <c r="C605" s="9">
        <v>4.8078983956820585</v>
      </c>
      <c r="D605" s="3">
        <v>1.787140591963194E-2</v>
      </c>
      <c r="E605" s="4">
        <v>26433.585296966932</v>
      </c>
    </row>
    <row r="606" spans="1:5" x14ac:dyDescent="0.3">
      <c r="A606">
        <v>2011</v>
      </c>
      <c r="B606" t="s">
        <v>13</v>
      </c>
      <c r="C606" s="9">
        <v>0.35228607780846682</v>
      </c>
      <c r="D606" s="3">
        <v>3.5287892696279212E-3</v>
      </c>
      <c r="E606" s="4">
        <v>1254.8021645474485</v>
      </c>
    </row>
    <row r="607" spans="1:5" x14ac:dyDescent="0.3">
      <c r="A607">
        <v>2011</v>
      </c>
      <c r="B607" t="s">
        <v>15</v>
      </c>
      <c r="D607" s="3">
        <v>1.9841981731862951E-3</v>
      </c>
      <c r="E607" s="4">
        <v>1053.6048142655925</v>
      </c>
    </row>
    <row r="608" spans="1:5" x14ac:dyDescent="0.3">
      <c r="A608">
        <v>2011</v>
      </c>
      <c r="B608" s="12" t="s">
        <v>16</v>
      </c>
      <c r="C608" s="9">
        <v>7.0342908438061045</v>
      </c>
      <c r="D608" s="3">
        <v>2.944651358244927E-2</v>
      </c>
      <c r="E608" s="4">
        <v>7801.8211440847399</v>
      </c>
    </row>
    <row r="609" spans="1:5" x14ac:dyDescent="0.3">
      <c r="A609">
        <v>2011</v>
      </c>
      <c r="B609" t="s">
        <v>17</v>
      </c>
      <c r="C609" s="9">
        <v>3.2707366589327145</v>
      </c>
      <c r="D609" s="3">
        <v>2.3052150000914116E-2</v>
      </c>
      <c r="E609" s="4">
        <v>805.10197384920718</v>
      </c>
    </row>
    <row r="610" spans="1:5" x14ac:dyDescent="0.3">
      <c r="A610">
        <v>2011</v>
      </c>
      <c r="B610" s="12" t="s">
        <v>18</v>
      </c>
      <c r="C610" s="9">
        <v>7.423975836534713</v>
      </c>
      <c r="D610" s="3">
        <v>3.6180628087152396E-2</v>
      </c>
      <c r="E610" s="4">
        <v>8607.2459750083017</v>
      </c>
    </row>
    <row r="611" spans="1:5" x14ac:dyDescent="0.3">
      <c r="A611">
        <v>2011</v>
      </c>
      <c r="B611" t="s">
        <v>19</v>
      </c>
      <c r="C611" s="9">
        <v>3.8151936323281803</v>
      </c>
      <c r="D611" s="3">
        <v>2.1916145258697544E-2</v>
      </c>
      <c r="E611" s="4">
        <v>57849.500716260445</v>
      </c>
    </row>
    <row r="612" spans="1:5" x14ac:dyDescent="0.3">
      <c r="A612">
        <v>2011</v>
      </c>
      <c r="B612" t="s">
        <v>20</v>
      </c>
      <c r="C612" s="9">
        <v>2.2219055479088463</v>
      </c>
      <c r="D612" s="3">
        <v>6.8425978813308422E-3</v>
      </c>
      <c r="E612" s="4">
        <v>2181.5026378908588</v>
      </c>
    </row>
    <row r="613" spans="1:5" x14ac:dyDescent="0.3">
      <c r="A613">
        <v>2011</v>
      </c>
      <c r="B613" t="s">
        <v>21</v>
      </c>
      <c r="C613" s="9">
        <v>3.3349037018981806</v>
      </c>
      <c r="D613" s="3">
        <v>1.5526212892801405E-2</v>
      </c>
      <c r="E613" s="4">
        <v>3690.4802965848189</v>
      </c>
    </row>
    <row r="614" spans="1:5" x14ac:dyDescent="0.3">
      <c r="A614">
        <v>2011</v>
      </c>
      <c r="B614" t="s">
        <v>22</v>
      </c>
      <c r="C614" s="9">
        <v>7.0793103448275865</v>
      </c>
      <c r="D614" s="3">
        <v>2.4036652468817615E-2</v>
      </c>
      <c r="E614" s="4">
        <v>348.64637258661702</v>
      </c>
    </row>
    <row r="615" spans="1:5" x14ac:dyDescent="0.3">
      <c r="A615">
        <v>2011</v>
      </c>
      <c r="B615" t="s">
        <v>23</v>
      </c>
      <c r="D615" s="3">
        <v>4.0026910158794678E-2</v>
      </c>
      <c r="E615" s="4">
        <v>10369.580599327202</v>
      </c>
    </row>
    <row r="616" spans="1:5" x14ac:dyDescent="0.3">
      <c r="A616">
        <v>2011</v>
      </c>
      <c r="B616" t="s">
        <v>24</v>
      </c>
      <c r="C616" s="9">
        <v>1.7683984486929172</v>
      </c>
      <c r="D616" s="3">
        <v>1.2015484646058561E-2</v>
      </c>
      <c r="E616" s="4">
        <v>28056.518472884054</v>
      </c>
    </row>
    <row r="617" spans="1:5" x14ac:dyDescent="0.3">
      <c r="A617">
        <v>2011</v>
      </c>
      <c r="B617" t="s">
        <v>25</v>
      </c>
      <c r="C617" s="9">
        <v>5.1368682088069404</v>
      </c>
      <c r="D617" s="3">
        <v>3.2053660184995884E-2</v>
      </c>
      <c r="E617" s="4">
        <v>158238.56270932924</v>
      </c>
    </row>
    <row r="618" spans="1:5" x14ac:dyDescent="0.3">
      <c r="A618">
        <v>2011</v>
      </c>
      <c r="B618" t="s">
        <v>26</v>
      </c>
      <c r="C618" s="9">
        <v>0.97696789113226012</v>
      </c>
      <c r="D618" s="3">
        <v>1.7803430215423941E-2</v>
      </c>
      <c r="E618" s="4">
        <v>237042.71983421012</v>
      </c>
    </row>
    <row r="619" spans="1:5" x14ac:dyDescent="0.3">
      <c r="A619">
        <v>2011</v>
      </c>
      <c r="B619" t="s">
        <v>27</v>
      </c>
      <c r="C619" s="9">
        <v>5.7853087372088829</v>
      </c>
      <c r="D619" s="3">
        <v>3.5919852207860807E-2</v>
      </c>
      <c r="E619" s="4">
        <v>61963.402098787818</v>
      </c>
    </row>
    <row r="620" spans="1:5" x14ac:dyDescent="0.3">
      <c r="A620">
        <v>2011</v>
      </c>
      <c r="B620" t="s">
        <v>28</v>
      </c>
      <c r="C620" s="9">
        <v>1.917112916347917</v>
      </c>
      <c r="D620" s="3">
        <v>7.1561751157669766E-3</v>
      </c>
      <c r="E620" s="4">
        <v>305.74652820145297</v>
      </c>
    </row>
    <row r="621" spans="1:5" x14ac:dyDescent="0.3">
      <c r="A621">
        <v>2011</v>
      </c>
      <c r="B621" t="s">
        <v>29</v>
      </c>
      <c r="C621" s="9">
        <v>2.770700584356935</v>
      </c>
      <c r="D621" s="3">
        <v>9.0269336200888024E-3</v>
      </c>
      <c r="E621" s="4">
        <v>665.66084779739811</v>
      </c>
    </row>
    <row r="622" spans="1:5" x14ac:dyDescent="0.3">
      <c r="A622">
        <v>2011</v>
      </c>
      <c r="B622" t="s">
        <v>30</v>
      </c>
      <c r="C622" s="9">
        <v>5.4501227318669683</v>
      </c>
      <c r="D622" s="3">
        <v>1.4245275854555237E-2</v>
      </c>
      <c r="E622" s="4">
        <v>795.13817115928941</v>
      </c>
    </row>
    <row r="623" spans="1:5" x14ac:dyDescent="0.3">
      <c r="A623">
        <v>2011</v>
      </c>
      <c r="B623" t="s">
        <v>31</v>
      </c>
      <c r="C623" s="9">
        <v>0.34477825207988855</v>
      </c>
      <c r="D623" s="3">
        <v>4.7129143770994345E-3</v>
      </c>
      <c r="E623" s="4">
        <v>9418.4170307095719</v>
      </c>
    </row>
    <row r="624" spans="1:5" x14ac:dyDescent="0.3">
      <c r="A624">
        <v>2011</v>
      </c>
      <c r="B624" s="12" t="s">
        <v>32</v>
      </c>
      <c r="C624" s="9">
        <v>3.6742864725333972</v>
      </c>
      <c r="D624" s="3">
        <v>1.8813147353999866E-2</v>
      </c>
      <c r="E624" s="4">
        <v>15679.836627296874</v>
      </c>
    </row>
    <row r="625" spans="1:5" x14ac:dyDescent="0.3">
      <c r="A625">
        <v>2011</v>
      </c>
      <c r="B625" t="s">
        <v>33</v>
      </c>
      <c r="C625" s="9">
        <v>3.7108708025042687</v>
      </c>
      <c r="D625" s="3">
        <v>1.2322497359464852E-2</v>
      </c>
      <c r="E625" s="4">
        <v>1880.2266866482601</v>
      </c>
    </row>
    <row r="626" spans="1:5" x14ac:dyDescent="0.3">
      <c r="A626">
        <v>2011</v>
      </c>
      <c r="B626" s="12" t="s">
        <v>34</v>
      </c>
      <c r="C626" s="9">
        <v>5.4972743791641427</v>
      </c>
      <c r="D626" s="3">
        <v>1.6271234508177263E-2</v>
      </c>
      <c r="E626" s="4">
        <v>5040.4994668798372</v>
      </c>
    </row>
    <row r="627" spans="1:5" x14ac:dyDescent="0.3">
      <c r="A627">
        <v>2011</v>
      </c>
      <c r="B627" t="s">
        <v>35</v>
      </c>
      <c r="C627" s="9">
        <v>1.6646628251051239</v>
      </c>
      <c r="D627" s="3">
        <v>7.4663424588133154E-3</v>
      </c>
      <c r="E627" s="4">
        <v>6899.9768509032237</v>
      </c>
    </row>
    <row r="628" spans="1:5" x14ac:dyDescent="0.3">
      <c r="A628">
        <v>2011</v>
      </c>
      <c r="B628" t="s">
        <v>36</v>
      </c>
      <c r="C628" s="9">
        <v>4.1729180874441161</v>
      </c>
      <c r="D628" s="3">
        <v>1.4574138014619296E-2</v>
      </c>
      <c r="E628" s="4">
        <v>4591.128122032108</v>
      </c>
    </row>
    <row r="629" spans="1:5" x14ac:dyDescent="0.3">
      <c r="A629">
        <v>2011</v>
      </c>
      <c r="B629" t="s">
        <v>37</v>
      </c>
      <c r="C629" s="9">
        <v>0.79810757179741965</v>
      </c>
      <c r="D629" s="3">
        <v>4.9863667244657668E-3</v>
      </c>
      <c r="E629" s="4">
        <v>1890.0503317199127</v>
      </c>
    </row>
    <row r="630" spans="1:5" x14ac:dyDescent="0.3">
      <c r="A630">
        <v>2011</v>
      </c>
      <c r="B630" t="s">
        <v>38</v>
      </c>
      <c r="C630" s="9">
        <v>3.1307788961332155</v>
      </c>
      <c r="D630" s="3">
        <v>1.0154484677053802E-2</v>
      </c>
      <c r="E630" s="4">
        <v>34256.641007663311</v>
      </c>
    </row>
    <row r="631" spans="1:5" x14ac:dyDescent="0.3">
      <c r="A631">
        <v>2011</v>
      </c>
      <c r="B631" t="s">
        <v>39</v>
      </c>
      <c r="C631" s="9">
        <v>6.5034625771604935</v>
      </c>
      <c r="D631" s="3">
        <v>2.0695487550228691E-2</v>
      </c>
      <c r="E631" s="4">
        <v>8498.668736367601</v>
      </c>
    </row>
    <row r="632" spans="1:5" x14ac:dyDescent="0.3">
      <c r="A632">
        <v>2011</v>
      </c>
      <c r="B632" t="s">
        <v>40</v>
      </c>
      <c r="C632" s="9">
        <v>2.8391243746883164</v>
      </c>
      <c r="D632" s="3">
        <v>6.55369947533542E-3</v>
      </c>
      <c r="E632" s="4">
        <v>965.95169861434704</v>
      </c>
    </row>
    <row r="633" spans="1:5" x14ac:dyDescent="0.3">
      <c r="A633">
        <v>2011</v>
      </c>
      <c r="B633" t="s">
        <v>41</v>
      </c>
      <c r="C633" s="9">
        <v>4.2740809191563489</v>
      </c>
      <c r="D633" s="3">
        <v>2.4129711779982438E-2</v>
      </c>
      <c r="E633" s="4">
        <v>1555.9528603575359</v>
      </c>
    </row>
    <row r="634" spans="1:5" x14ac:dyDescent="0.3">
      <c r="A634">
        <v>2011</v>
      </c>
      <c r="B634" t="s">
        <v>42</v>
      </c>
      <c r="C634" s="9">
        <v>2.7865924307973571</v>
      </c>
      <c r="D634" s="3">
        <v>1.3334074037168053E-2</v>
      </c>
      <c r="E634" s="4">
        <v>21467.268590891283</v>
      </c>
    </row>
    <row r="635" spans="1:5" x14ac:dyDescent="0.3">
      <c r="A635">
        <v>2011</v>
      </c>
      <c r="B635" t="s">
        <v>43</v>
      </c>
      <c r="C635" s="9">
        <v>3.9718353480287587</v>
      </c>
      <c r="D635" s="3">
        <v>1.6399851692922889E-2</v>
      </c>
      <c r="E635" s="4">
        <v>41937.725827139737</v>
      </c>
    </row>
    <row r="636" spans="1:5" x14ac:dyDescent="0.3">
      <c r="A636">
        <v>2011</v>
      </c>
      <c r="B636" t="s">
        <v>44</v>
      </c>
      <c r="D636" s="3" t="s">
        <v>14</v>
      </c>
    </row>
    <row r="637" spans="1:5" x14ac:dyDescent="0.3">
      <c r="A637">
        <v>2011</v>
      </c>
      <c r="B637" s="12" t="s">
        <v>45</v>
      </c>
      <c r="C637" s="9">
        <v>5.1540803003424891</v>
      </c>
      <c r="D637" s="3">
        <v>3.1870179095229087E-2</v>
      </c>
      <c r="E637" s="4">
        <v>14211.976476130074</v>
      </c>
    </row>
    <row r="638" spans="1:5" x14ac:dyDescent="0.3">
      <c r="A638">
        <v>2011</v>
      </c>
      <c r="B638" t="s">
        <v>46</v>
      </c>
      <c r="C638" s="9">
        <v>0.38997697410129867</v>
      </c>
      <c r="D638" s="3">
        <v>7.3451375694868317E-3</v>
      </c>
      <c r="E638" s="4">
        <v>4729.9540096480405</v>
      </c>
    </row>
    <row r="639" spans="1:5" x14ac:dyDescent="0.3">
      <c r="A639">
        <v>2011</v>
      </c>
      <c r="B639" t="s">
        <v>47</v>
      </c>
      <c r="C639" s="9">
        <v>5.7913098558893434</v>
      </c>
      <c r="D639" s="3">
        <v>2.9122903542649552E-2</v>
      </c>
      <c r="E639" s="4">
        <v>28832.71602001095</v>
      </c>
    </row>
    <row r="640" spans="1:5" x14ac:dyDescent="0.3">
      <c r="A640">
        <v>2011</v>
      </c>
      <c r="B640" t="s">
        <v>48</v>
      </c>
      <c r="C640" s="9">
        <v>2.9229825758106949</v>
      </c>
      <c r="D640" s="3">
        <v>1.5447664540707373E-2</v>
      </c>
      <c r="E640" s="4">
        <v>5167.2351247884399</v>
      </c>
    </row>
    <row r="641" spans="1:5" x14ac:dyDescent="0.3">
      <c r="A641">
        <v>2011</v>
      </c>
      <c r="B641" t="s">
        <v>49</v>
      </c>
      <c r="C641" s="9">
        <v>0.97149976287993101</v>
      </c>
      <c r="D641" s="3">
        <v>7.9393058267987707E-3</v>
      </c>
      <c r="E641" s="4">
        <v>12687.346253788555</v>
      </c>
    </row>
    <row r="642" spans="1:5" x14ac:dyDescent="0.3">
      <c r="A642">
        <v>2011</v>
      </c>
      <c r="B642" t="s">
        <v>50</v>
      </c>
      <c r="C642" s="9">
        <v>4.2191093117408904</v>
      </c>
      <c r="D642" s="3">
        <v>2.8055462834687177E-2</v>
      </c>
      <c r="E642" s="4">
        <v>104287.33076731526</v>
      </c>
    </row>
    <row r="643" spans="1:5" x14ac:dyDescent="0.3">
      <c r="A643">
        <v>2011</v>
      </c>
      <c r="B643" t="s">
        <v>51</v>
      </c>
      <c r="C643" s="9">
        <v>2.3084266145673662</v>
      </c>
      <c r="D643" s="3">
        <v>1.1787727984943644E-2</v>
      </c>
      <c r="E643" s="4">
        <v>2862.6188981631753</v>
      </c>
    </row>
    <row r="644" spans="1:5" x14ac:dyDescent="0.3">
      <c r="A644">
        <v>2011</v>
      </c>
      <c r="B644" t="s">
        <v>52</v>
      </c>
      <c r="C644" s="9">
        <v>4.0199060164393448</v>
      </c>
      <c r="D644" s="3">
        <v>2.7380343930289566E-2</v>
      </c>
      <c r="E644" s="4">
        <v>455525.67290878808</v>
      </c>
    </row>
    <row r="645" spans="1:5" x14ac:dyDescent="0.3">
      <c r="A645">
        <v>2011</v>
      </c>
      <c r="B645" s="12" t="s">
        <v>53</v>
      </c>
      <c r="C645" s="9">
        <v>4.4243487598667421</v>
      </c>
      <c r="D645" s="3">
        <v>2.6686778964575539E-2</v>
      </c>
      <c r="E645" s="4">
        <v>11231.742657556439</v>
      </c>
    </row>
    <row r="646" spans="1:5" x14ac:dyDescent="0.3">
      <c r="A646">
        <v>2011</v>
      </c>
      <c r="B646" t="s">
        <v>54</v>
      </c>
      <c r="C646" s="9">
        <v>3.3314434982026278</v>
      </c>
      <c r="D646" s="3" t="s">
        <v>14</v>
      </c>
      <c r="E646" s="4">
        <v>1131835.4050729442</v>
      </c>
    </row>
    <row r="647" spans="1:5" x14ac:dyDescent="0.3">
      <c r="A647">
        <v>2011</v>
      </c>
      <c r="B647" t="s">
        <v>55</v>
      </c>
      <c r="C647" s="9">
        <v>3.1145968238803659</v>
      </c>
      <c r="D647" s="3" t="s">
        <v>14</v>
      </c>
      <c r="E647" s="4">
        <v>313974.78948972054</v>
      </c>
    </row>
    <row r="648" spans="1:5" x14ac:dyDescent="0.3">
      <c r="A648">
        <v>2012</v>
      </c>
      <c r="B648" t="s">
        <v>7</v>
      </c>
      <c r="C648" s="9">
        <v>1.2098260881587739</v>
      </c>
      <c r="D648" s="3">
        <v>6.3887811111714519E-3</v>
      </c>
      <c r="E648" s="4">
        <v>5401.9740429082185</v>
      </c>
    </row>
    <row r="649" spans="1:5" x14ac:dyDescent="0.3">
      <c r="A649">
        <v>2012</v>
      </c>
      <c r="B649" t="s">
        <v>8</v>
      </c>
      <c r="D649" s="3" t="s">
        <v>14</v>
      </c>
    </row>
    <row r="650" spans="1:5" x14ac:dyDescent="0.3">
      <c r="A650">
        <v>2012</v>
      </c>
      <c r="B650" t="s">
        <v>11</v>
      </c>
      <c r="C650" s="9">
        <v>4.10524894210858</v>
      </c>
      <c r="D650" s="3">
        <v>2.2811406340187485E-2</v>
      </c>
      <c r="E650" s="4">
        <v>11410.887400616026</v>
      </c>
    </row>
    <row r="651" spans="1:5" x14ac:dyDescent="0.3">
      <c r="A651">
        <v>2012</v>
      </c>
      <c r="B651" t="s">
        <v>12</v>
      </c>
      <c r="C651" s="9">
        <v>4.6551525769467048</v>
      </c>
      <c r="D651" s="3">
        <v>1.7723282769656977E-2</v>
      </c>
      <c r="E651" s="4">
        <v>26676.123644185027</v>
      </c>
    </row>
    <row r="652" spans="1:5" x14ac:dyDescent="0.3">
      <c r="A652">
        <v>2012</v>
      </c>
      <c r="B652" t="s">
        <v>13</v>
      </c>
      <c r="C652" s="9">
        <v>0.38971614110941916</v>
      </c>
      <c r="D652" s="3">
        <v>3.6213211335027885E-3</v>
      </c>
      <c r="E652" s="4">
        <v>1366.9682208535514</v>
      </c>
    </row>
    <row r="653" spans="1:5" x14ac:dyDescent="0.3">
      <c r="A653">
        <v>2012</v>
      </c>
      <c r="B653" t="s">
        <v>15</v>
      </c>
      <c r="D653" s="3">
        <v>2.211585377627842E-3</v>
      </c>
      <c r="E653" s="4">
        <v>1220.2948311689772</v>
      </c>
    </row>
    <row r="654" spans="1:5" x14ac:dyDescent="0.3">
      <c r="A654">
        <v>2012</v>
      </c>
      <c r="B654" s="12" t="s">
        <v>16</v>
      </c>
      <c r="C654" s="9">
        <v>7.1687175818279378</v>
      </c>
      <c r="D654" s="3">
        <v>2.98124711359842E-2</v>
      </c>
      <c r="E654" s="4">
        <v>7916.6719157589041</v>
      </c>
    </row>
    <row r="655" spans="1:5" x14ac:dyDescent="0.3">
      <c r="A655">
        <v>2012</v>
      </c>
      <c r="B655" t="s">
        <v>17</v>
      </c>
      <c r="C655" s="9">
        <v>3.3222157772621808</v>
      </c>
      <c r="D655" s="3">
        <v>2.1248057976091455E-2</v>
      </c>
      <c r="E655" s="4">
        <v>766.04990072700923</v>
      </c>
    </row>
    <row r="656" spans="1:5" x14ac:dyDescent="0.3">
      <c r="A656">
        <v>2012</v>
      </c>
      <c r="B656" s="12" t="s">
        <v>18</v>
      </c>
      <c r="C656" s="9">
        <v>7.4747691171038051</v>
      </c>
      <c r="D656" s="3">
        <v>3.3983236916587493E-2</v>
      </c>
      <c r="E656" s="4">
        <v>7971.5097305959061</v>
      </c>
    </row>
    <row r="657" spans="1:5" x14ac:dyDescent="0.3">
      <c r="A657">
        <v>2012</v>
      </c>
      <c r="B657" t="s">
        <v>19</v>
      </c>
      <c r="C657" s="9">
        <v>3.9437784649129486</v>
      </c>
      <c r="D657" s="3">
        <v>2.2270658233132453E-2</v>
      </c>
      <c r="E657" s="4">
        <v>58969.34449690576</v>
      </c>
    </row>
    <row r="658" spans="1:5" x14ac:dyDescent="0.3">
      <c r="A658">
        <v>2012</v>
      </c>
      <c r="B658" t="s">
        <v>20</v>
      </c>
      <c r="C658" s="9">
        <v>2.2453497417845476</v>
      </c>
      <c r="D658" s="3">
        <v>7.1005173662963567E-3</v>
      </c>
      <c r="E658" s="4">
        <v>2103.3067268165055</v>
      </c>
    </row>
    <row r="659" spans="1:5" x14ac:dyDescent="0.3">
      <c r="A659">
        <v>2012</v>
      </c>
      <c r="B659" t="s">
        <v>21</v>
      </c>
      <c r="C659" s="9">
        <v>4.8653174082353239</v>
      </c>
      <c r="D659" s="3">
        <v>1.5567494187626197E-2</v>
      </c>
      <c r="E659" s="4">
        <v>3700.0875769279278</v>
      </c>
    </row>
    <row r="660" spans="1:5" x14ac:dyDescent="0.3">
      <c r="A660">
        <v>2012</v>
      </c>
      <c r="B660" t="s">
        <v>22</v>
      </c>
      <c r="D660" s="3" t="s">
        <v>14</v>
      </c>
    </row>
    <row r="661" spans="1:5" x14ac:dyDescent="0.3">
      <c r="A661">
        <v>2012</v>
      </c>
      <c r="B661" t="s">
        <v>23</v>
      </c>
      <c r="D661" s="3">
        <v>4.1415483857223157E-2</v>
      </c>
      <c r="E661" s="4">
        <v>11032.175554810003</v>
      </c>
    </row>
    <row r="662" spans="1:5" x14ac:dyDescent="0.3">
      <c r="A662">
        <v>2012</v>
      </c>
      <c r="B662" t="s">
        <v>24</v>
      </c>
      <c r="C662" s="9">
        <v>1.8390528848070815</v>
      </c>
      <c r="D662" s="3">
        <v>1.2621904262894643E-2</v>
      </c>
      <c r="E662" s="4">
        <v>28593.978295754823</v>
      </c>
    </row>
    <row r="663" spans="1:5" x14ac:dyDescent="0.3">
      <c r="A663">
        <v>2012</v>
      </c>
      <c r="B663" t="s">
        <v>25</v>
      </c>
      <c r="C663" s="9">
        <v>5.0673215629703963</v>
      </c>
      <c r="D663" s="3">
        <v>3.1737052842031772E-2</v>
      </c>
      <c r="E663" s="4">
        <v>158829.47359039422</v>
      </c>
    </row>
    <row r="664" spans="1:5" x14ac:dyDescent="0.3">
      <c r="A664">
        <v>2012</v>
      </c>
      <c r="B664" t="s">
        <v>26</v>
      </c>
      <c r="C664" s="9">
        <v>1.0329578728976914</v>
      </c>
      <c r="D664" s="3">
        <v>1.9121410004084818E-2</v>
      </c>
      <c r="E664" s="4">
        <v>274611.19759011338</v>
      </c>
    </row>
    <row r="665" spans="1:5" x14ac:dyDescent="0.3">
      <c r="A665">
        <v>2012</v>
      </c>
      <c r="B665" t="s">
        <v>27</v>
      </c>
      <c r="C665" s="9">
        <v>6.2866373087649405</v>
      </c>
      <c r="D665" s="3">
        <v>3.8504046040466033E-2</v>
      </c>
      <c r="E665" s="4">
        <v>68017.046926152936</v>
      </c>
    </row>
    <row r="666" spans="1:5" x14ac:dyDescent="0.3">
      <c r="A666">
        <v>2012</v>
      </c>
      <c r="B666" t="s">
        <v>28</v>
      </c>
      <c r="C666" s="9">
        <v>1.9197010301674329</v>
      </c>
      <c r="D666" s="3">
        <v>6.6306551291696872E-3</v>
      </c>
      <c r="E666" s="4">
        <v>303.23004489735462</v>
      </c>
    </row>
    <row r="667" spans="1:5" x14ac:dyDescent="0.3">
      <c r="A667">
        <v>2012</v>
      </c>
      <c r="B667" t="s">
        <v>29</v>
      </c>
      <c r="C667" s="9">
        <v>2.6852776298600998</v>
      </c>
      <c r="D667" s="3">
        <v>8.9304264260579025E-3</v>
      </c>
      <c r="E667" s="4">
        <v>683.85779784558008</v>
      </c>
    </row>
    <row r="668" spans="1:5" x14ac:dyDescent="0.3">
      <c r="A668">
        <v>2012</v>
      </c>
      <c r="B668" t="s">
        <v>30</v>
      </c>
      <c r="C668" s="9">
        <v>4.3469049858889939</v>
      </c>
      <c r="D668" s="3">
        <v>1.2066376940254657E-2</v>
      </c>
      <c r="E668" s="4">
        <v>684.62947305543651</v>
      </c>
    </row>
    <row r="669" spans="1:5" x14ac:dyDescent="0.3">
      <c r="A669">
        <v>2012</v>
      </c>
      <c r="B669" t="s">
        <v>31</v>
      </c>
      <c r="C669" s="9">
        <v>0.24891136235616204</v>
      </c>
      <c r="D669" s="3">
        <v>4.2096051350063723E-3</v>
      </c>
      <c r="E669" s="4">
        <v>8719.0037474882174</v>
      </c>
    </row>
    <row r="670" spans="1:5" x14ac:dyDescent="0.3">
      <c r="A670">
        <v>2012</v>
      </c>
      <c r="B670" s="12" t="s">
        <v>32</v>
      </c>
      <c r="C670" s="9">
        <v>4.3709402745449122</v>
      </c>
      <c r="D670" s="3">
        <v>1.9162737491691756E-2</v>
      </c>
      <c r="E670" s="4">
        <v>15806.642951526297</v>
      </c>
    </row>
    <row r="671" spans="1:5" x14ac:dyDescent="0.3">
      <c r="A671">
        <v>2012</v>
      </c>
      <c r="B671" t="s">
        <v>33</v>
      </c>
      <c r="D671" s="3" t="s">
        <v>14</v>
      </c>
    </row>
    <row r="672" spans="1:5" x14ac:dyDescent="0.3">
      <c r="A672">
        <v>2012</v>
      </c>
      <c r="B672" s="12" t="s">
        <v>34</v>
      </c>
      <c r="C672" s="9">
        <v>5.5471209404263799</v>
      </c>
      <c r="D672" s="3">
        <v>1.6208718265159225E-2</v>
      </c>
      <c r="E672" s="4">
        <v>5199.0567508453551</v>
      </c>
    </row>
    <row r="673" spans="1:5" x14ac:dyDescent="0.3">
      <c r="A673">
        <v>2012</v>
      </c>
      <c r="B673" t="s">
        <v>35</v>
      </c>
      <c r="C673" s="9">
        <v>1.7387450044116886</v>
      </c>
      <c r="D673" s="3">
        <v>8.8410303540255829E-3</v>
      </c>
      <c r="E673" s="4">
        <v>8278.6358050278541</v>
      </c>
    </row>
    <row r="674" spans="1:5" x14ac:dyDescent="0.3">
      <c r="A674">
        <v>2012</v>
      </c>
      <c r="B674" t="s">
        <v>36</v>
      </c>
      <c r="C674" s="9">
        <v>4.0417506752387116</v>
      </c>
      <c r="D674" s="3">
        <v>1.3786059928886185E-2</v>
      </c>
      <c r="E674" s="4">
        <v>4166.6657304615246</v>
      </c>
    </row>
    <row r="675" spans="1:5" x14ac:dyDescent="0.3">
      <c r="A675">
        <v>2012</v>
      </c>
      <c r="B675" t="s">
        <v>37</v>
      </c>
      <c r="C675" s="9">
        <v>0.89809762424863582</v>
      </c>
      <c r="D675" s="3">
        <v>4.854228402848197E-3</v>
      </c>
      <c r="E675" s="4">
        <v>1877.5117495009458</v>
      </c>
    </row>
    <row r="676" spans="1:5" x14ac:dyDescent="0.3">
      <c r="A676">
        <v>2012</v>
      </c>
      <c r="B676" t="s">
        <v>38</v>
      </c>
      <c r="C676" s="9">
        <v>3.0954167310280911</v>
      </c>
      <c r="D676" s="3">
        <v>1.0276569015382153E-2</v>
      </c>
      <c r="E676" s="4">
        <v>36063.588589848579</v>
      </c>
    </row>
    <row r="677" spans="1:5" x14ac:dyDescent="0.3">
      <c r="A677">
        <v>2012</v>
      </c>
      <c r="B677" t="s">
        <v>39</v>
      </c>
      <c r="C677" s="9">
        <v>6.4254518072289155</v>
      </c>
      <c r="D677" s="3">
        <v>1.9183340315995993E-2</v>
      </c>
      <c r="E677" s="4">
        <v>8229.172790607583</v>
      </c>
    </row>
    <row r="678" spans="1:5" x14ac:dyDescent="0.3">
      <c r="A678">
        <v>2012</v>
      </c>
      <c r="B678" t="s">
        <v>40</v>
      </c>
      <c r="C678" s="9">
        <v>2.824678279411732</v>
      </c>
      <c r="D678" s="3">
        <v>7.977351323820648E-3</v>
      </c>
      <c r="E678" s="4">
        <v>1191.7539801543257</v>
      </c>
    </row>
    <row r="679" spans="1:5" x14ac:dyDescent="0.3">
      <c r="A679">
        <v>2012</v>
      </c>
      <c r="B679" t="s">
        <v>41</v>
      </c>
      <c r="C679" s="9">
        <v>4.3193982014500421</v>
      </c>
      <c r="D679" s="3">
        <v>2.5606130090894227E-2</v>
      </c>
      <c r="E679" s="4">
        <v>1607.5752728685184</v>
      </c>
    </row>
    <row r="680" spans="1:5" x14ac:dyDescent="0.3">
      <c r="A680">
        <v>2012</v>
      </c>
      <c r="B680" t="s">
        <v>42</v>
      </c>
      <c r="C680" s="9">
        <v>2.7108672223519097</v>
      </c>
      <c r="D680" s="3">
        <v>1.2987702247795798E-2</v>
      </c>
      <c r="E680" s="4">
        <v>20290.817263217657</v>
      </c>
    </row>
    <row r="681" spans="1:5" x14ac:dyDescent="0.3">
      <c r="A681">
        <v>2012</v>
      </c>
      <c r="B681" t="s">
        <v>43</v>
      </c>
      <c r="C681" s="9">
        <v>4.0209779452162309</v>
      </c>
      <c r="D681" s="3">
        <v>1.5688803297402337E-2</v>
      </c>
      <c r="E681" s="4">
        <v>40709.142314137855</v>
      </c>
    </row>
    <row r="682" spans="1:5" x14ac:dyDescent="0.3">
      <c r="A682">
        <v>2012</v>
      </c>
      <c r="B682" t="s">
        <v>44</v>
      </c>
      <c r="C682" s="9">
        <v>4.4748808313662076</v>
      </c>
      <c r="D682" s="3">
        <v>2.8509351909665828E-2</v>
      </c>
      <c r="E682" s="4">
        <v>14700.796510701721</v>
      </c>
    </row>
    <row r="683" spans="1:5" x14ac:dyDescent="0.3">
      <c r="A683">
        <v>2012</v>
      </c>
      <c r="B683" s="12" t="s">
        <v>45</v>
      </c>
      <c r="C683" s="9">
        <v>5.1768109961852531</v>
      </c>
      <c r="D683" s="3">
        <v>3.2302490511839699E-2</v>
      </c>
      <c r="E683" s="4">
        <v>14320.014711729511</v>
      </c>
    </row>
    <row r="684" spans="1:5" x14ac:dyDescent="0.3">
      <c r="A684">
        <v>2012</v>
      </c>
      <c r="B684" t="s">
        <v>46</v>
      </c>
      <c r="C684" s="9">
        <v>0.40903440829166898</v>
      </c>
      <c r="D684" s="3">
        <v>7.3362955846812744E-3</v>
      </c>
      <c r="E684" s="4">
        <v>4828.8247346961425</v>
      </c>
    </row>
    <row r="685" spans="1:5" x14ac:dyDescent="0.3">
      <c r="A685">
        <v>2012</v>
      </c>
      <c r="B685" t="s">
        <v>47</v>
      </c>
      <c r="C685" s="9">
        <v>5.994310700965003</v>
      </c>
      <c r="D685" s="3">
        <v>2.9568330606252382E-2</v>
      </c>
      <c r="E685" s="4">
        <v>29923.912294717098</v>
      </c>
    </row>
    <row r="686" spans="1:5" x14ac:dyDescent="0.3">
      <c r="A686">
        <v>2012</v>
      </c>
      <c r="B686" t="s">
        <v>48</v>
      </c>
      <c r="C686" s="9">
        <v>3.160744465418488</v>
      </c>
      <c r="D686" s="3">
        <v>1.7696714279984503E-2</v>
      </c>
      <c r="E686" s="4">
        <v>5873.0723498195039</v>
      </c>
    </row>
    <row r="687" spans="1:5" x14ac:dyDescent="0.3">
      <c r="A687">
        <v>2012</v>
      </c>
      <c r="B687" t="s">
        <v>49</v>
      </c>
      <c r="C687" s="9">
        <v>1.0924023285889113</v>
      </c>
      <c r="D687" s="3">
        <v>8.2595222110821119E-3</v>
      </c>
      <c r="E687" s="4">
        <v>13831.101854274057</v>
      </c>
    </row>
    <row r="688" spans="1:5" x14ac:dyDescent="0.3">
      <c r="A688">
        <v>2012</v>
      </c>
      <c r="B688" t="s">
        <v>50</v>
      </c>
      <c r="C688" s="9">
        <v>4.3819038619351947</v>
      </c>
      <c r="D688" s="3">
        <v>2.8816555507392608E-2</v>
      </c>
      <c r="E688" s="4">
        <v>107564.73240832934</v>
      </c>
    </row>
    <row r="689" spans="1:5" x14ac:dyDescent="0.3">
      <c r="A689">
        <v>2012</v>
      </c>
      <c r="B689" t="s">
        <v>51</v>
      </c>
      <c r="C689" s="9">
        <v>2.4028357029713234</v>
      </c>
      <c r="D689" s="3">
        <v>1.2538069706230686E-2</v>
      </c>
      <c r="E689" s="4">
        <v>3006.5409942172564</v>
      </c>
    </row>
    <row r="690" spans="1:5" x14ac:dyDescent="0.3">
      <c r="A690">
        <v>2012</v>
      </c>
      <c r="B690" t="s">
        <v>52</v>
      </c>
      <c r="C690" s="9">
        <v>3.9874261145277394</v>
      </c>
      <c r="D690" s="3">
        <v>2.6728362363164199E-2</v>
      </c>
      <c r="E690" s="4">
        <v>454820.40667889762</v>
      </c>
    </row>
    <row r="691" spans="1:5" x14ac:dyDescent="0.3">
      <c r="A691">
        <v>2012</v>
      </c>
      <c r="B691" s="12" t="s">
        <v>53</v>
      </c>
      <c r="C691" s="9">
        <v>4.7115161071078431</v>
      </c>
      <c r="D691" s="3">
        <v>2.9147187800248196E-2</v>
      </c>
      <c r="E691" s="4">
        <v>12350.734157470852</v>
      </c>
    </row>
    <row r="692" spans="1:5" x14ac:dyDescent="0.3">
      <c r="A692">
        <v>2012</v>
      </c>
      <c r="B692" t="s">
        <v>54</v>
      </c>
      <c r="C692" s="9">
        <v>3.3806416202294254</v>
      </c>
      <c r="D692" s="3" t="s">
        <v>14</v>
      </c>
      <c r="E692" s="4">
        <v>1147273.8738617324</v>
      </c>
    </row>
    <row r="693" spans="1:5" x14ac:dyDescent="0.3">
      <c r="A693">
        <v>2012</v>
      </c>
      <c r="B693" t="s">
        <v>55</v>
      </c>
      <c r="C693" s="9">
        <v>3.2368103954633867</v>
      </c>
      <c r="D693" s="3" t="s">
        <v>14</v>
      </c>
      <c r="E693" s="4">
        <v>321154.87034354755</v>
      </c>
    </row>
    <row r="694" spans="1:5" x14ac:dyDescent="0.3">
      <c r="A694">
        <v>2013</v>
      </c>
      <c r="B694" t="s">
        <v>7</v>
      </c>
      <c r="C694" s="9">
        <v>1.2033523260882213</v>
      </c>
      <c r="D694" s="3">
        <v>6.2233614461392481E-3</v>
      </c>
      <c r="E694" s="4">
        <v>5388.6756569532308</v>
      </c>
    </row>
    <row r="695" spans="1:5" x14ac:dyDescent="0.3">
      <c r="A695">
        <v>2013</v>
      </c>
      <c r="B695" t="s">
        <v>8</v>
      </c>
      <c r="D695" s="3">
        <v>2.0938623867960585E-2</v>
      </c>
      <c r="E695" s="4">
        <v>22437.775882201895</v>
      </c>
    </row>
    <row r="696" spans="1:5" x14ac:dyDescent="0.3">
      <c r="A696">
        <v>2013</v>
      </c>
      <c r="B696" t="s">
        <v>11</v>
      </c>
      <c r="C696" s="9">
        <v>4.1540521704180478</v>
      </c>
      <c r="D696" s="3">
        <v>2.3307251578090001E-2</v>
      </c>
      <c r="E696" s="4">
        <v>11712.46540006649</v>
      </c>
    </row>
    <row r="697" spans="1:5" x14ac:dyDescent="0.3">
      <c r="A697">
        <v>2013</v>
      </c>
      <c r="B697" t="s">
        <v>12</v>
      </c>
      <c r="C697" s="9">
        <v>4.6512616925017207</v>
      </c>
      <c r="D697" s="3">
        <v>1.7054041877842364E-2</v>
      </c>
      <c r="E697" s="4">
        <v>26266.676797752665</v>
      </c>
    </row>
    <row r="698" spans="1:5" x14ac:dyDescent="0.3">
      <c r="A698">
        <v>2013</v>
      </c>
      <c r="B698" t="s">
        <v>13</v>
      </c>
      <c r="C698" s="9">
        <v>0.33459752809073978</v>
      </c>
      <c r="D698" s="3">
        <v>3.9030481790767245E-3</v>
      </c>
      <c r="E698" s="4">
        <v>1522.0586421751025</v>
      </c>
    </row>
    <row r="699" spans="1:5" x14ac:dyDescent="0.3">
      <c r="A699">
        <v>2013</v>
      </c>
      <c r="B699" t="s">
        <v>15</v>
      </c>
      <c r="D699" s="3">
        <v>2.5760723309750972E-3</v>
      </c>
      <c r="E699" s="4">
        <v>1494.3842314341432</v>
      </c>
    </row>
    <row r="700" spans="1:5" x14ac:dyDescent="0.3">
      <c r="A700">
        <v>2013</v>
      </c>
      <c r="B700" s="12" t="s">
        <v>16</v>
      </c>
      <c r="C700" s="9">
        <v>7.1028148939960802</v>
      </c>
      <c r="D700" s="3">
        <v>2.9704815360309667E-2</v>
      </c>
      <c r="E700" s="4">
        <v>7961.7067511247424</v>
      </c>
    </row>
    <row r="701" spans="1:5" x14ac:dyDescent="0.3">
      <c r="A701">
        <v>2013</v>
      </c>
      <c r="B701" t="s">
        <v>17</v>
      </c>
      <c r="C701" s="9">
        <v>3.195330626450116</v>
      </c>
      <c r="D701" s="3">
        <v>1.7241199154065762E-2</v>
      </c>
      <c r="E701" s="4">
        <v>630.65729649809714</v>
      </c>
    </row>
    <row r="702" spans="1:5" x14ac:dyDescent="0.3">
      <c r="A702">
        <v>2013</v>
      </c>
      <c r="B702" s="12" t="s">
        <v>18</v>
      </c>
      <c r="C702" s="9">
        <v>7.206508549365692</v>
      </c>
      <c r="D702" s="3">
        <v>3.2713720077720845E-2</v>
      </c>
      <c r="E702" s="4">
        <v>7604.523233073468</v>
      </c>
    </row>
    <row r="703" spans="1:5" x14ac:dyDescent="0.3">
      <c r="A703">
        <v>2013</v>
      </c>
      <c r="B703" t="s">
        <v>19</v>
      </c>
      <c r="C703" s="9">
        <v>4.0227578184904003</v>
      </c>
      <c r="D703" s="3">
        <v>2.2370251309637448E-2</v>
      </c>
      <c r="E703" s="4">
        <v>59574.427826316547</v>
      </c>
    </row>
    <row r="704" spans="1:5" x14ac:dyDescent="0.3">
      <c r="A704">
        <v>2013</v>
      </c>
      <c r="B704" t="s">
        <v>20</v>
      </c>
      <c r="C704" s="9">
        <v>2.6655355773758189</v>
      </c>
      <c r="D704" s="3">
        <v>8.1478446004339157E-3</v>
      </c>
      <c r="E704" s="4">
        <v>2352.819991755031</v>
      </c>
    </row>
    <row r="705" spans="1:5" x14ac:dyDescent="0.3">
      <c r="A705">
        <v>2013</v>
      </c>
      <c r="B705" t="s">
        <v>21</v>
      </c>
      <c r="C705" s="9">
        <v>5.1313386328522554</v>
      </c>
      <c r="D705" s="3">
        <v>1.5675792939575873E-2</v>
      </c>
      <c r="E705" s="4">
        <v>3767.7693842950316</v>
      </c>
    </row>
    <row r="706" spans="1:5" x14ac:dyDescent="0.3">
      <c r="A706">
        <v>2013</v>
      </c>
      <c r="B706" t="s">
        <v>22</v>
      </c>
      <c r="C706" s="9">
        <v>5.7074428659666454</v>
      </c>
      <c r="D706" s="3">
        <v>1.6923773496677723E-2</v>
      </c>
      <c r="E706" s="4">
        <v>259.38063514062748</v>
      </c>
    </row>
    <row r="707" spans="1:5" x14ac:dyDescent="0.3">
      <c r="A707">
        <v>2013</v>
      </c>
      <c r="B707" t="s">
        <v>23</v>
      </c>
      <c r="D707" s="3">
        <v>4.0747825260999536E-2</v>
      </c>
      <c r="E707" s="4">
        <v>11372.870764369896</v>
      </c>
    </row>
    <row r="708" spans="1:5" x14ac:dyDescent="0.3">
      <c r="A708">
        <v>2013</v>
      </c>
      <c r="B708" t="s">
        <v>24</v>
      </c>
      <c r="C708" s="9">
        <v>1.9260523680353365</v>
      </c>
      <c r="D708" s="3">
        <v>1.3010747534353249E-2</v>
      </c>
      <c r="E708" s="4">
        <v>28932.221875249772</v>
      </c>
    </row>
    <row r="709" spans="1:5" x14ac:dyDescent="0.3">
      <c r="A709">
        <v>2013</v>
      </c>
      <c r="B709" t="s">
        <v>25</v>
      </c>
      <c r="C709" s="9">
        <v>5.1870999662302779</v>
      </c>
      <c r="D709" s="3">
        <v>3.2789560303251065E-2</v>
      </c>
      <c r="E709" s="4">
        <v>167387.09845866088</v>
      </c>
    </row>
    <row r="710" spans="1:5" x14ac:dyDescent="0.3">
      <c r="A710">
        <v>2013</v>
      </c>
      <c r="B710" t="s">
        <v>26</v>
      </c>
      <c r="C710" s="9">
        <v>1.0854114798940948</v>
      </c>
      <c r="D710" s="3">
        <v>1.9978639399544522E-2</v>
      </c>
      <c r="E710" s="4">
        <v>309205.0586128119</v>
      </c>
    </row>
    <row r="711" spans="1:5" x14ac:dyDescent="0.3">
      <c r="A711">
        <v>2013</v>
      </c>
      <c r="B711" t="s">
        <v>27</v>
      </c>
      <c r="C711" s="9">
        <v>6.3820787185944594</v>
      </c>
      <c r="D711" s="3">
        <v>3.951238982099841E-2</v>
      </c>
      <c r="E711" s="4">
        <v>72007.189139608949</v>
      </c>
    </row>
    <row r="712" spans="1:5" x14ac:dyDescent="0.3">
      <c r="A712">
        <v>2013</v>
      </c>
      <c r="B712" t="s">
        <v>28</v>
      </c>
      <c r="C712" s="9">
        <v>1.8009621360752339</v>
      </c>
      <c r="D712" s="3">
        <v>6.132134980818946E-3</v>
      </c>
      <c r="E712" s="4">
        <v>286.07072364810853</v>
      </c>
    </row>
    <row r="713" spans="1:5" x14ac:dyDescent="0.3">
      <c r="A713">
        <v>2013</v>
      </c>
      <c r="B713" t="s">
        <v>29</v>
      </c>
      <c r="C713" s="9">
        <v>2.8931371756800668</v>
      </c>
      <c r="D713" s="3">
        <v>9.4871677561979215E-3</v>
      </c>
      <c r="E713" s="4">
        <v>752.28185794070782</v>
      </c>
    </row>
    <row r="714" spans="1:5" x14ac:dyDescent="0.3">
      <c r="A714">
        <v>2013</v>
      </c>
      <c r="B714" t="s">
        <v>30</v>
      </c>
      <c r="C714" s="9">
        <v>4.5908219868885523</v>
      </c>
      <c r="D714" s="3">
        <v>1.2338069146620508E-2</v>
      </c>
      <c r="E714" s="4">
        <v>722.24886958738807</v>
      </c>
    </row>
    <row r="715" spans="1:5" x14ac:dyDescent="0.3">
      <c r="A715">
        <v>2013</v>
      </c>
      <c r="B715" t="s">
        <v>31</v>
      </c>
      <c r="C715" s="9">
        <v>0.25307348077036934</v>
      </c>
      <c r="D715" s="3">
        <v>4.2502817743979978E-3</v>
      </c>
      <c r="E715" s="4">
        <v>8922.4580285288866</v>
      </c>
    </row>
    <row r="716" spans="1:5" x14ac:dyDescent="0.3">
      <c r="A716">
        <v>2013</v>
      </c>
      <c r="B716" s="12" t="s">
        <v>32</v>
      </c>
      <c r="C716" s="9">
        <v>4.9272197095929542</v>
      </c>
      <c r="D716" s="3">
        <v>2.1560632465406845E-2</v>
      </c>
      <c r="E716" s="4">
        <v>17761.427904671516</v>
      </c>
    </row>
    <row r="717" spans="1:5" x14ac:dyDescent="0.3">
      <c r="A717">
        <v>2013</v>
      </c>
      <c r="B717" t="s">
        <v>33</v>
      </c>
      <c r="C717" s="9">
        <v>4.0121035526168329</v>
      </c>
      <c r="D717" s="3">
        <v>1.1533901508642908E-2</v>
      </c>
      <c r="E717" s="4">
        <v>1841.9789937595908</v>
      </c>
    </row>
    <row r="718" spans="1:5" x14ac:dyDescent="0.3">
      <c r="A718">
        <v>2013</v>
      </c>
      <c r="B718" s="12" t="s">
        <v>34</v>
      </c>
      <c r="C718" s="9">
        <v>5.573228346456693</v>
      </c>
      <c r="D718" s="3">
        <v>1.6523770327400409E-2</v>
      </c>
      <c r="E718" s="4">
        <v>5349.2050213408529</v>
      </c>
    </row>
    <row r="719" spans="1:5" x14ac:dyDescent="0.3">
      <c r="A719">
        <v>2013</v>
      </c>
      <c r="B719" t="s">
        <v>35</v>
      </c>
      <c r="C719" s="9">
        <v>1.8563269440548544</v>
      </c>
      <c r="D719" s="3">
        <v>8.7590877402649141E-3</v>
      </c>
      <c r="E719" s="4">
        <v>8294.239766335977</v>
      </c>
    </row>
    <row r="720" spans="1:5" x14ac:dyDescent="0.3">
      <c r="A720">
        <v>2013</v>
      </c>
      <c r="B720" t="s">
        <v>36</v>
      </c>
      <c r="C720" s="9">
        <v>3.6159814534138834</v>
      </c>
      <c r="D720" s="3">
        <v>1.3246764997519036E-2</v>
      </c>
      <c r="E720" s="4">
        <v>3966.7308843832961</v>
      </c>
    </row>
    <row r="721" spans="1:5" x14ac:dyDescent="0.3">
      <c r="A721">
        <v>2013</v>
      </c>
      <c r="B721" t="s">
        <v>37</v>
      </c>
      <c r="C721" s="9">
        <v>0.92932553358924475</v>
      </c>
      <c r="D721" s="3">
        <v>3.8817384125620223E-3</v>
      </c>
      <c r="E721" s="4">
        <v>1557.989588095593</v>
      </c>
    </row>
    <row r="722" spans="1:5" x14ac:dyDescent="0.3">
      <c r="A722">
        <v>2013</v>
      </c>
      <c r="B722" t="s">
        <v>38</v>
      </c>
      <c r="C722" s="9">
        <v>3.070101110050381</v>
      </c>
      <c r="D722" s="3">
        <v>1.0273212268971408E-2</v>
      </c>
      <c r="E722" s="4">
        <v>36684.670200019653</v>
      </c>
    </row>
    <row r="723" spans="1:5" x14ac:dyDescent="0.3">
      <c r="A723">
        <v>2013</v>
      </c>
      <c r="B723" t="s">
        <v>39</v>
      </c>
      <c r="C723" s="9">
        <v>6.6700574180403773</v>
      </c>
      <c r="D723" s="3">
        <v>1.921039373524016E-2</v>
      </c>
      <c r="E723" s="4">
        <v>8639.409074308971</v>
      </c>
    </row>
    <row r="724" spans="1:5" x14ac:dyDescent="0.3">
      <c r="A724">
        <v>2013</v>
      </c>
      <c r="B724" t="s">
        <v>40</v>
      </c>
      <c r="C724" s="9">
        <v>2.7207448434815205</v>
      </c>
      <c r="D724" s="3">
        <v>8.2309147266211771E-3</v>
      </c>
      <c r="E724" s="4">
        <v>1237.6855911680818</v>
      </c>
    </row>
    <row r="725" spans="1:5" x14ac:dyDescent="0.3">
      <c r="A725">
        <v>2013</v>
      </c>
      <c r="B725" t="s">
        <v>41</v>
      </c>
      <c r="C725" s="9">
        <v>4.2276286969901635</v>
      </c>
      <c r="D725" s="3">
        <v>2.564868237712974E-2</v>
      </c>
      <c r="E725" s="4">
        <v>1593.672729853397</v>
      </c>
    </row>
    <row r="726" spans="1:5" x14ac:dyDescent="0.3">
      <c r="A726">
        <v>2013</v>
      </c>
      <c r="B726" t="s">
        <v>42</v>
      </c>
      <c r="C726" s="9">
        <v>2.6446904653714118</v>
      </c>
      <c r="D726" s="3">
        <v>1.2752313916428512E-2</v>
      </c>
      <c r="E726" s="4">
        <v>19637.093146004139</v>
      </c>
    </row>
    <row r="727" spans="1:5" x14ac:dyDescent="0.3">
      <c r="A727">
        <v>2013</v>
      </c>
      <c r="B727" t="s">
        <v>43</v>
      </c>
      <c r="C727" s="9">
        <v>4.1758727732193552</v>
      </c>
      <c r="D727" s="3">
        <v>1.6102958193798082E-2</v>
      </c>
      <c r="E727" s="4">
        <v>42573.508334165301</v>
      </c>
    </row>
    <row r="728" spans="1:5" x14ac:dyDescent="0.3">
      <c r="A728">
        <v>2013</v>
      </c>
      <c r="B728" t="s">
        <v>44</v>
      </c>
      <c r="D728" s="3" t="s">
        <v>14</v>
      </c>
    </row>
    <row r="729" spans="1:5" x14ac:dyDescent="0.3">
      <c r="A729">
        <v>2013</v>
      </c>
      <c r="B729" s="12" t="s">
        <v>45</v>
      </c>
      <c r="C729" s="9">
        <v>6.6866113664164386</v>
      </c>
      <c r="D729" s="3">
        <v>3.2604166039923395E-2</v>
      </c>
      <c r="E729" s="4">
        <v>14625.428606168793</v>
      </c>
    </row>
    <row r="730" spans="1:5" x14ac:dyDescent="0.3">
      <c r="A730">
        <v>2013</v>
      </c>
      <c r="B730" t="s">
        <v>46</v>
      </c>
      <c r="C730" s="9">
        <v>0.44063733458033161</v>
      </c>
      <c r="D730" s="3">
        <v>7.2487965645513961E-3</v>
      </c>
      <c r="E730" s="4">
        <v>4889.8059669079657</v>
      </c>
    </row>
    <row r="731" spans="1:5" x14ac:dyDescent="0.3">
      <c r="A731">
        <v>2013</v>
      </c>
      <c r="B731" t="s">
        <v>47</v>
      </c>
      <c r="C731" s="9">
        <v>6.0229793983135114</v>
      </c>
      <c r="D731" s="3">
        <v>3.0020388082623826E-2</v>
      </c>
      <c r="E731" s="4">
        <v>31136.124099145505</v>
      </c>
    </row>
    <row r="732" spans="1:5" x14ac:dyDescent="0.3">
      <c r="A732">
        <v>2013</v>
      </c>
      <c r="B732" t="s">
        <v>48</v>
      </c>
      <c r="C732" s="9">
        <v>3.260586022706915</v>
      </c>
      <c r="D732" s="3">
        <v>1.8792405931624689E-2</v>
      </c>
      <c r="E732" s="4">
        <v>6233.8406112839193</v>
      </c>
    </row>
    <row r="733" spans="1:5" x14ac:dyDescent="0.3">
      <c r="A733">
        <v>2013</v>
      </c>
      <c r="B733" t="s">
        <v>49</v>
      </c>
      <c r="C733" s="9">
        <v>1.1697596860061985</v>
      </c>
      <c r="D733" s="3">
        <v>8.120598983129744E-3</v>
      </c>
      <c r="E733" s="4">
        <v>14752.406901914934</v>
      </c>
    </row>
    <row r="734" spans="1:5" x14ac:dyDescent="0.3">
      <c r="A734">
        <v>2013</v>
      </c>
      <c r="B734" t="s">
        <v>50</v>
      </c>
      <c r="C734" s="9">
        <v>4.3952954889269149</v>
      </c>
      <c r="D734" s="3">
        <v>2.8359865473882657E-2</v>
      </c>
      <c r="E734" s="4">
        <v>106323.26115924797</v>
      </c>
    </row>
    <row r="735" spans="1:5" x14ac:dyDescent="0.3">
      <c r="A735">
        <v>2013</v>
      </c>
      <c r="B735" t="s">
        <v>51</v>
      </c>
      <c r="C735" s="9">
        <v>2.5308594429925879</v>
      </c>
      <c r="D735" s="3">
        <v>1.3836063936731851E-2</v>
      </c>
      <c r="E735" s="4">
        <v>3377.7222658066703</v>
      </c>
    </row>
    <row r="736" spans="1:5" x14ac:dyDescent="0.3">
      <c r="A736">
        <v>2013</v>
      </c>
      <c r="B736" t="s">
        <v>52</v>
      </c>
      <c r="C736" s="9">
        <v>4.0914944462553375</v>
      </c>
      <c r="D736" s="3">
        <v>2.7021475021723907E-2</v>
      </c>
      <c r="E736" s="4">
        <v>468277.22417164961</v>
      </c>
    </row>
    <row r="737" spans="1:5" x14ac:dyDescent="0.3">
      <c r="A737">
        <v>2013</v>
      </c>
      <c r="B737" s="12" t="s">
        <v>53</v>
      </c>
      <c r="C737" s="9">
        <v>4.7687275206641795</v>
      </c>
      <c r="D737" s="3">
        <v>2.9549183693505173E-2</v>
      </c>
      <c r="E737" s="4">
        <v>12524.268048310932</v>
      </c>
    </row>
    <row r="738" spans="1:5" x14ac:dyDescent="0.3">
      <c r="A738">
        <v>2013</v>
      </c>
      <c r="B738" t="s">
        <v>54</v>
      </c>
      <c r="C738" s="9">
        <v>3.4624490294771841</v>
      </c>
      <c r="D738" s="3" t="s">
        <v>14</v>
      </c>
      <c r="E738" s="4">
        <v>1179327.2529991684</v>
      </c>
    </row>
    <row r="739" spans="1:5" x14ac:dyDescent="0.3">
      <c r="A739">
        <v>2013</v>
      </c>
      <c r="B739" t="s">
        <v>55</v>
      </c>
      <c r="C739" s="9">
        <v>3.3321111699062191</v>
      </c>
      <c r="D739" s="3" t="s">
        <v>14</v>
      </c>
      <c r="E739" s="4">
        <v>323221.24904368725</v>
      </c>
    </row>
    <row r="740" spans="1:5" x14ac:dyDescent="0.3">
      <c r="A740">
        <v>2014</v>
      </c>
      <c r="B740" t="s">
        <v>7</v>
      </c>
      <c r="C740" s="9">
        <v>1.2108180316150881</v>
      </c>
      <c r="D740" s="3">
        <v>5.9249253387917882E-3</v>
      </c>
      <c r="E740" s="4">
        <v>5001.3623556268967</v>
      </c>
    </row>
    <row r="741" spans="1:5" x14ac:dyDescent="0.3">
      <c r="A741">
        <v>2014</v>
      </c>
      <c r="B741" t="s">
        <v>8</v>
      </c>
      <c r="D741" s="3" t="s">
        <v>14</v>
      </c>
    </row>
    <row r="742" spans="1:5" x14ac:dyDescent="0.3">
      <c r="A742">
        <v>2014</v>
      </c>
      <c r="B742" t="s">
        <v>11</v>
      </c>
      <c r="C742" s="9">
        <v>4.5338567222767416</v>
      </c>
      <c r="D742" s="3">
        <v>2.3700163249283569E-2</v>
      </c>
      <c r="E742" s="4">
        <v>12097.915075221501</v>
      </c>
    </row>
    <row r="743" spans="1:5" x14ac:dyDescent="0.3">
      <c r="A743">
        <v>2014</v>
      </c>
      <c r="B743" t="s">
        <v>12</v>
      </c>
      <c r="C743" s="9">
        <v>4.5709290189879717</v>
      </c>
      <c r="D743" s="3">
        <v>1.7141728549529851E-2</v>
      </c>
      <c r="E743" s="4">
        <v>27159.471247290228</v>
      </c>
    </row>
    <row r="744" spans="1:5" x14ac:dyDescent="0.3">
      <c r="A744">
        <v>2014</v>
      </c>
      <c r="B744" t="s">
        <v>13</v>
      </c>
      <c r="C744" s="9">
        <v>0.42643375704101705</v>
      </c>
      <c r="D744" s="3">
        <v>3.7667734022461047E-3</v>
      </c>
      <c r="E744" s="4">
        <v>1495.2485029574566</v>
      </c>
    </row>
    <row r="745" spans="1:5" x14ac:dyDescent="0.3">
      <c r="A745">
        <v>2014</v>
      </c>
      <c r="B745" t="s">
        <v>15</v>
      </c>
      <c r="D745" s="3">
        <v>3.0317360690782446E-3</v>
      </c>
      <c r="E745" s="4">
        <v>1837.8407344813229</v>
      </c>
    </row>
    <row r="746" spans="1:5" x14ac:dyDescent="0.3">
      <c r="A746">
        <v>2014</v>
      </c>
      <c r="B746" s="12" t="s">
        <v>16</v>
      </c>
      <c r="C746" s="9">
        <v>7.3381180223285485</v>
      </c>
      <c r="D746" s="3">
        <v>2.9140934885417628E-2</v>
      </c>
      <c r="E746" s="4">
        <v>7937.0551976029392</v>
      </c>
    </row>
    <row r="747" spans="1:5" x14ac:dyDescent="0.3">
      <c r="A747">
        <v>2014</v>
      </c>
      <c r="B747" t="s">
        <v>17</v>
      </c>
      <c r="C747" s="9">
        <v>3.1350783062645009</v>
      </c>
      <c r="D747" s="3">
        <v>1.430231283306563E-2</v>
      </c>
      <c r="E747" s="4">
        <v>538.91139022588845</v>
      </c>
    </row>
    <row r="748" spans="1:5" x14ac:dyDescent="0.3">
      <c r="A748">
        <v>2014</v>
      </c>
      <c r="B748" s="12" t="s">
        <v>18</v>
      </c>
      <c r="C748" s="9">
        <v>7.0078901601830657</v>
      </c>
      <c r="D748" s="3">
        <v>3.1475081803989426E-2</v>
      </c>
      <c r="E748" s="4">
        <v>7289.8946279245401</v>
      </c>
    </row>
    <row r="749" spans="1:5" x14ac:dyDescent="0.3">
      <c r="A749">
        <v>2014</v>
      </c>
      <c r="B749" t="s">
        <v>19</v>
      </c>
      <c r="C749" s="9">
        <v>4.0983874984919773</v>
      </c>
      <c r="D749" s="3">
        <v>2.2759166699616005E-2</v>
      </c>
      <c r="E749" s="4">
        <v>61189.696077000815</v>
      </c>
    </row>
    <row r="750" spans="1:5" x14ac:dyDescent="0.3">
      <c r="A750">
        <v>2014</v>
      </c>
      <c r="B750" t="s">
        <v>20</v>
      </c>
      <c r="C750" s="9">
        <v>2.7429377392558036</v>
      </c>
      <c r="D750" s="3">
        <v>8.3997594003221744E-3</v>
      </c>
      <c r="E750" s="4">
        <v>2437.1026655261421</v>
      </c>
    </row>
    <row r="751" spans="1:5" x14ac:dyDescent="0.3">
      <c r="A751">
        <v>2014</v>
      </c>
      <c r="B751" t="s">
        <v>21</v>
      </c>
      <c r="C751" s="9">
        <v>5.2752737261577742</v>
      </c>
      <c r="D751" s="3">
        <v>1.5209761106077925E-2</v>
      </c>
      <c r="E751" s="4">
        <v>3971.955080279904</v>
      </c>
    </row>
    <row r="752" spans="1:5" x14ac:dyDescent="0.3">
      <c r="A752">
        <v>2014</v>
      </c>
      <c r="B752" t="s">
        <v>22</v>
      </c>
      <c r="D752" s="3">
        <v>1.9361602686312439E-2</v>
      </c>
      <c r="E752" s="4">
        <v>301.7505026137718</v>
      </c>
    </row>
    <row r="753" spans="1:5" x14ac:dyDescent="0.3">
      <c r="A753">
        <v>2014</v>
      </c>
      <c r="B753" t="s">
        <v>23</v>
      </c>
      <c r="D753" s="3">
        <v>4.155363114982031E-2</v>
      </c>
      <c r="E753" s="4">
        <v>12076.163837204975</v>
      </c>
    </row>
    <row r="754" spans="1:5" x14ac:dyDescent="0.3">
      <c r="A754">
        <v>2014</v>
      </c>
      <c r="B754" t="s">
        <v>24</v>
      </c>
      <c r="C754" s="9">
        <v>1.9592445047885718</v>
      </c>
      <c r="D754" s="3">
        <v>1.3384048205315257E-2</v>
      </c>
      <c r="E754" s="4">
        <v>29760.9835086774</v>
      </c>
    </row>
    <row r="755" spans="1:5" x14ac:dyDescent="0.3">
      <c r="A755">
        <v>2014</v>
      </c>
      <c r="B755" t="s">
        <v>25</v>
      </c>
      <c r="C755" s="9">
        <v>5.3663701654853764</v>
      </c>
      <c r="D755" s="3">
        <v>3.3678751992536782E-2</v>
      </c>
      <c r="E755" s="4">
        <v>172435.57947277676</v>
      </c>
    </row>
    <row r="756" spans="1:5" x14ac:dyDescent="0.3">
      <c r="A756">
        <v>2014</v>
      </c>
      <c r="B756" t="s">
        <v>26</v>
      </c>
      <c r="C756" s="9">
        <v>1.1073916423288725</v>
      </c>
      <c r="D756" s="3">
        <v>2.0224325602260292E-2</v>
      </c>
      <c r="E756" s="4">
        <v>336250.7208906883</v>
      </c>
    </row>
    <row r="757" spans="1:5" x14ac:dyDescent="0.3">
      <c r="A757">
        <v>2014</v>
      </c>
      <c r="B757" t="s">
        <v>27</v>
      </c>
      <c r="C757" s="9">
        <v>6.8075635373519621</v>
      </c>
      <c r="D757" s="3">
        <v>4.077864757187611E-2</v>
      </c>
      <c r="E757" s="4">
        <v>76694.708663968762</v>
      </c>
    </row>
    <row r="758" spans="1:5" x14ac:dyDescent="0.3">
      <c r="A758">
        <v>2014</v>
      </c>
      <c r="B758" t="s">
        <v>28</v>
      </c>
      <c r="C758" s="9">
        <v>1.879403284442773</v>
      </c>
      <c r="D758" s="3">
        <v>6.8907713693698112E-3</v>
      </c>
      <c r="E758" s="4">
        <v>327.5700170798529</v>
      </c>
    </row>
    <row r="759" spans="1:5" x14ac:dyDescent="0.3">
      <c r="A759">
        <v>2014</v>
      </c>
      <c r="B759" t="s">
        <v>29</v>
      </c>
      <c r="C759" s="9">
        <v>3.0947695155483608</v>
      </c>
      <c r="D759" s="3">
        <v>1.030107976005412E-2</v>
      </c>
      <c r="E759" s="4">
        <v>845.71179200986489</v>
      </c>
    </row>
    <row r="760" spans="1:5" x14ac:dyDescent="0.3">
      <c r="A760">
        <v>2014</v>
      </c>
      <c r="B760" t="s">
        <v>30</v>
      </c>
      <c r="C760" s="9">
        <v>4.7087269959253115</v>
      </c>
      <c r="D760" s="3">
        <v>1.2169992494109341E-2</v>
      </c>
      <c r="E760" s="4">
        <v>731.09708391775985</v>
      </c>
    </row>
    <row r="761" spans="1:5" x14ac:dyDescent="0.3">
      <c r="A761">
        <v>2014</v>
      </c>
      <c r="B761" t="s">
        <v>31</v>
      </c>
      <c r="C761" s="9">
        <v>0.261941666348808</v>
      </c>
      <c r="D761" s="3">
        <v>4.3530090615190881E-3</v>
      </c>
      <c r="E761" s="4">
        <v>9398.5249946440981</v>
      </c>
    </row>
    <row r="762" spans="1:5" x14ac:dyDescent="0.3">
      <c r="A762">
        <v>2014</v>
      </c>
      <c r="B762" s="12" t="s">
        <v>32</v>
      </c>
      <c r="C762" s="9">
        <v>4.9635339460420989</v>
      </c>
      <c r="D762" s="3">
        <v>2.1732979927333373E-2</v>
      </c>
      <c r="E762" s="4">
        <v>18158.242234433539</v>
      </c>
    </row>
    <row r="763" spans="1:5" x14ac:dyDescent="0.3">
      <c r="A763">
        <v>2014</v>
      </c>
      <c r="B763" t="s">
        <v>33</v>
      </c>
      <c r="D763" s="3" t="s">
        <v>14</v>
      </c>
    </row>
    <row r="764" spans="1:5" x14ac:dyDescent="0.3">
      <c r="A764">
        <v>2014</v>
      </c>
      <c r="B764" s="12" t="s">
        <v>34</v>
      </c>
      <c r="C764" s="9">
        <v>5.6914541561222505</v>
      </c>
      <c r="D764" s="3">
        <v>1.7150617642432822E-2</v>
      </c>
      <c r="E764" s="4">
        <v>5532.7713768938838</v>
      </c>
    </row>
    <row r="765" spans="1:5" x14ac:dyDescent="0.3">
      <c r="A765">
        <v>2014</v>
      </c>
      <c r="B765" t="s">
        <v>35</v>
      </c>
      <c r="C765" s="9">
        <v>2.0429763018397256</v>
      </c>
      <c r="D765" s="3">
        <v>9.4482142815402129E-3</v>
      </c>
      <c r="E765" s="4">
        <v>9249.0688611895057</v>
      </c>
    </row>
    <row r="766" spans="1:5" x14ac:dyDescent="0.3">
      <c r="A766">
        <v>2014</v>
      </c>
      <c r="B766" t="s">
        <v>36</v>
      </c>
      <c r="C766" s="9">
        <v>3.6684028296362885</v>
      </c>
      <c r="D766" s="3">
        <v>1.289916954154997E-2</v>
      </c>
      <c r="E766" s="4">
        <v>3893.2432386888231</v>
      </c>
    </row>
    <row r="767" spans="1:5" x14ac:dyDescent="0.3">
      <c r="A767">
        <v>2014</v>
      </c>
      <c r="B767" t="s">
        <v>37</v>
      </c>
      <c r="C767" s="9">
        <v>0.90924838512887585</v>
      </c>
      <c r="D767" s="3">
        <v>3.8161067898813189E-3</v>
      </c>
      <c r="E767" s="4">
        <v>1586.9205094884887</v>
      </c>
    </row>
    <row r="768" spans="1:5" x14ac:dyDescent="0.3">
      <c r="A768">
        <v>2014</v>
      </c>
      <c r="B768" t="s">
        <v>38</v>
      </c>
      <c r="C768" s="9">
        <v>3.0451306272498151</v>
      </c>
      <c r="D768" s="3">
        <v>1.0724111982324555E-2</v>
      </c>
      <c r="E768" s="4">
        <v>38576.742480014342</v>
      </c>
    </row>
    <row r="769" spans="1:5" x14ac:dyDescent="0.3">
      <c r="A769">
        <v>2014</v>
      </c>
      <c r="B769" t="s">
        <v>39</v>
      </c>
      <c r="C769" s="9">
        <v>6.6996892138939677</v>
      </c>
      <c r="D769" s="3">
        <v>2.0822819220254071E-2</v>
      </c>
      <c r="E769" s="4">
        <v>9733.3349276352346</v>
      </c>
    </row>
    <row r="770" spans="1:5" x14ac:dyDescent="0.3">
      <c r="A770">
        <v>2014</v>
      </c>
      <c r="B770" t="s">
        <v>40</v>
      </c>
      <c r="C770" s="9">
        <v>2.7206865663309454</v>
      </c>
      <c r="D770" s="3">
        <v>8.8002202971573795E-3</v>
      </c>
      <c r="E770" s="4">
        <v>1359.3437016426351</v>
      </c>
    </row>
    <row r="771" spans="1:5" x14ac:dyDescent="0.3">
      <c r="A771">
        <v>2014</v>
      </c>
      <c r="B771" t="s">
        <v>41</v>
      </c>
      <c r="C771" s="9">
        <v>4.1585022795615476</v>
      </c>
      <c r="D771" s="3">
        <v>2.3654795999830981E-2</v>
      </c>
      <c r="E771" s="4">
        <v>1510.4691571399424</v>
      </c>
    </row>
    <row r="772" spans="1:5" x14ac:dyDescent="0.3">
      <c r="A772">
        <v>2014</v>
      </c>
      <c r="B772" t="s">
        <v>42</v>
      </c>
      <c r="C772" s="9">
        <v>2.6312573986726933</v>
      </c>
      <c r="D772" s="3">
        <v>1.242131185341779E-2</v>
      </c>
      <c r="E772" s="4">
        <v>19392.093575623658</v>
      </c>
    </row>
    <row r="773" spans="1:5" x14ac:dyDescent="0.3">
      <c r="A773">
        <v>2014</v>
      </c>
      <c r="B773" t="s">
        <v>43</v>
      </c>
      <c r="C773" s="9">
        <v>4.2816818118488476</v>
      </c>
      <c r="D773" s="3">
        <v>1.6309679014925148E-2</v>
      </c>
      <c r="E773" s="4">
        <v>44409.834919787434</v>
      </c>
    </row>
    <row r="774" spans="1:5" x14ac:dyDescent="0.3">
      <c r="A774">
        <v>2014</v>
      </c>
      <c r="B774" t="s">
        <v>44</v>
      </c>
      <c r="D774" s="3" t="s">
        <v>14</v>
      </c>
    </row>
    <row r="775" spans="1:5" x14ac:dyDescent="0.3">
      <c r="A775">
        <v>2014</v>
      </c>
      <c r="B775" s="12" t="s">
        <v>45</v>
      </c>
      <c r="C775" s="9">
        <v>6.8731690787939224</v>
      </c>
      <c r="D775" s="3">
        <v>3.1018375898194971E-2</v>
      </c>
      <c r="E775" s="4">
        <v>14283.890305642653</v>
      </c>
    </row>
    <row r="776" spans="1:5" x14ac:dyDescent="0.3">
      <c r="A776">
        <v>2014</v>
      </c>
      <c r="B776" t="s">
        <v>46</v>
      </c>
      <c r="C776" s="9">
        <v>0.43894314816136232</v>
      </c>
      <c r="D776" s="3">
        <v>7.7115062391195548E-3</v>
      </c>
      <c r="E776" s="4">
        <v>5298.0152718491308</v>
      </c>
    </row>
    <row r="777" spans="1:5" x14ac:dyDescent="0.3">
      <c r="A777">
        <v>2014</v>
      </c>
      <c r="B777" t="s">
        <v>47</v>
      </c>
      <c r="C777" s="9">
        <v>6.0791290795186477</v>
      </c>
      <c r="D777" s="3">
        <v>2.9803155997710551E-2</v>
      </c>
      <c r="E777" s="4">
        <v>32369.435321218079</v>
      </c>
    </row>
    <row r="778" spans="1:5" x14ac:dyDescent="0.3">
      <c r="A778">
        <v>2014</v>
      </c>
      <c r="B778" t="s">
        <v>48</v>
      </c>
      <c r="C778" s="9">
        <v>3.4242738914427027</v>
      </c>
      <c r="D778" s="3">
        <v>1.9583306340010025E-2</v>
      </c>
      <c r="E778" s="4">
        <v>6643.1498007337987</v>
      </c>
    </row>
    <row r="779" spans="1:5" x14ac:dyDescent="0.3">
      <c r="A779">
        <v>2014</v>
      </c>
      <c r="B779" t="s">
        <v>49</v>
      </c>
      <c r="C779" s="9">
        <v>1.1616343479049518</v>
      </c>
      <c r="D779" s="3">
        <v>8.5639863745089317E-3</v>
      </c>
      <c r="E779" s="4">
        <v>16326.408815967236</v>
      </c>
    </row>
    <row r="780" spans="1:5" x14ac:dyDescent="0.3">
      <c r="A780">
        <v>2014</v>
      </c>
      <c r="B780" t="s">
        <v>50</v>
      </c>
      <c r="C780" s="9">
        <v>4.3456404430559497</v>
      </c>
      <c r="D780" s="3">
        <v>2.8778404949050877E-2</v>
      </c>
      <c r="E780" s="4">
        <v>110276.3263913735</v>
      </c>
    </row>
    <row r="781" spans="1:5" x14ac:dyDescent="0.3">
      <c r="A781">
        <v>2014</v>
      </c>
      <c r="B781" t="s">
        <v>51</v>
      </c>
      <c r="C781" s="9">
        <v>2.6567764675261705</v>
      </c>
      <c r="D781" s="3">
        <v>1.344169792986526E-2</v>
      </c>
      <c r="E781" s="4">
        <v>3420.0472107019127</v>
      </c>
    </row>
    <row r="782" spans="1:5" x14ac:dyDescent="0.3">
      <c r="A782">
        <v>2014</v>
      </c>
      <c r="B782" t="s">
        <v>52</v>
      </c>
      <c r="C782" s="9">
        <v>4.2064304794459106</v>
      </c>
      <c r="D782" s="3">
        <v>2.7178594205457599E-2</v>
      </c>
      <c r="E782" s="4">
        <v>481775.48262206657</v>
      </c>
    </row>
    <row r="783" spans="1:5" x14ac:dyDescent="0.3">
      <c r="A783">
        <v>2014</v>
      </c>
      <c r="B783" s="12" t="s">
        <v>53</v>
      </c>
      <c r="C783" s="9">
        <v>4.9891548762326288</v>
      </c>
      <c r="D783" s="3">
        <v>3.0842867214372363E-2</v>
      </c>
      <c r="E783" s="4">
        <v>13159.034572333034</v>
      </c>
    </row>
    <row r="784" spans="1:5" x14ac:dyDescent="0.3">
      <c r="A784">
        <v>2014</v>
      </c>
      <c r="B784" t="s">
        <v>54</v>
      </c>
      <c r="C784" s="9">
        <v>3.5493105612024429</v>
      </c>
      <c r="D784" s="3" t="s">
        <v>14</v>
      </c>
      <c r="E784" s="4">
        <v>1218145.6039256831</v>
      </c>
    </row>
    <row r="785" spans="1:5" x14ac:dyDescent="0.3">
      <c r="A785">
        <v>2014</v>
      </c>
      <c r="B785" t="s">
        <v>55</v>
      </c>
      <c r="C785" s="9">
        <v>3.3913096271797181</v>
      </c>
      <c r="D785" s="3" t="s">
        <v>14</v>
      </c>
      <c r="E785" s="4">
        <v>332050.14452844282</v>
      </c>
    </row>
    <row r="786" spans="1:5" x14ac:dyDescent="0.3">
      <c r="A786">
        <v>2015</v>
      </c>
      <c r="B786" t="s">
        <v>7</v>
      </c>
      <c r="C786" s="9">
        <v>1.2280914809215977</v>
      </c>
      <c r="D786" s="3">
        <v>6.18540979106372E-3</v>
      </c>
      <c r="E786" s="4">
        <v>5363.8436183537269</v>
      </c>
    </row>
    <row r="787" spans="1:5" x14ac:dyDescent="0.3">
      <c r="A787">
        <v>2015</v>
      </c>
      <c r="B787" t="s">
        <v>8</v>
      </c>
      <c r="D787" s="3">
        <v>1.8808090995955949E-2</v>
      </c>
      <c r="E787" s="4">
        <v>21157.076647211823</v>
      </c>
    </row>
    <row r="788" spans="1:5" x14ac:dyDescent="0.3">
      <c r="A788">
        <v>2015</v>
      </c>
      <c r="B788" t="s">
        <v>11</v>
      </c>
      <c r="C788" s="9">
        <v>4.7168706758914318</v>
      </c>
      <c r="D788" s="3">
        <v>2.4281655881165747E-2</v>
      </c>
      <c r="E788" s="4">
        <v>12647.775659174869</v>
      </c>
    </row>
    <row r="789" spans="1:5" x14ac:dyDescent="0.3">
      <c r="A789">
        <v>2015</v>
      </c>
      <c r="B789" t="s">
        <v>12</v>
      </c>
      <c r="C789" s="9">
        <v>4.5643340872961939</v>
      </c>
      <c r="D789" s="3">
        <v>1.6932428542217527E-2</v>
      </c>
      <c r="E789" s="4">
        <v>27004.697912018517</v>
      </c>
    </row>
    <row r="790" spans="1:5" x14ac:dyDescent="0.3">
      <c r="A790">
        <v>2015</v>
      </c>
      <c r="B790" t="s">
        <v>13</v>
      </c>
      <c r="C790" s="9">
        <v>0.45490705253000835</v>
      </c>
      <c r="D790" s="3">
        <v>3.8296037016723313E-3</v>
      </c>
      <c r="E790" s="4">
        <v>1552.903046593819</v>
      </c>
    </row>
    <row r="791" spans="1:5" x14ac:dyDescent="0.3">
      <c r="A791">
        <v>2015</v>
      </c>
      <c r="B791" t="s">
        <v>15</v>
      </c>
      <c r="D791" s="3">
        <v>3.6542298009184879E-3</v>
      </c>
      <c r="E791" s="4">
        <v>2280.6759490268441</v>
      </c>
    </row>
    <row r="792" spans="1:5" x14ac:dyDescent="0.3">
      <c r="A792">
        <v>2015</v>
      </c>
      <c r="B792" s="12" t="s">
        <v>16</v>
      </c>
      <c r="C792" s="9">
        <v>7.5371348116860259</v>
      </c>
      <c r="D792" s="3">
        <v>3.054966481721471E-2</v>
      </c>
      <c r="E792" s="4">
        <v>8515.6691128787879</v>
      </c>
    </row>
    <row r="793" spans="1:5" x14ac:dyDescent="0.3">
      <c r="A793">
        <v>2015</v>
      </c>
      <c r="B793" t="s">
        <v>17</v>
      </c>
      <c r="C793" s="9">
        <v>2.9879397702133734</v>
      </c>
      <c r="D793" s="3">
        <v>1.4677654553455866E-2</v>
      </c>
      <c r="E793" s="4">
        <v>563.30247652821708</v>
      </c>
    </row>
    <row r="794" spans="1:5" x14ac:dyDescent="0.3">
      <c r="A794">
        <v>2015</v>
      </c>
      <c r="B794" s="12" t="s">
        <v>18</v>
      </c>
      <c r="C794" s="9">
        <v>6.8453243317215584</v>
      </c>
      <c r="D794" s="3">
        <v>2.8719634789601909E-2</v>
      </c>
      <c r="E794" s="4">
        <v>6687.8724738687588</v>
      </c>
    </row>
    <row r="795" spans="1:5" x14ac:dyDescent="0.3">
      <c r="A795">
        <v>2015</v>
      </c>
      <c r="B795" t="s">
        <v>19</v>
      </c>
      <c r="C795" s="9">
        <v>4.1974437151739989</v>
      </c>
      <c r="D795" s="3">
        <v>2.2270168465524518E-2</v>
      </c>
      <c r="E795" s="4">
        <v>60541.344440166504</v>
      </c>
    </row>
    <row r="796" spans="1:5" x14ac:dyDescent="0.3">
      <c r="A796">
        <v>2015</v>
      </c>
      <c r="B796" t="s">
        <v>20</v>
      </c>
      <c r="C796" s="9">
        <v>3.2074776332311981</v>
      </c>
      <c r="D796" s="3">
        <v>9.6605480186582916E-3</v>
      </c>
      <c r="E796" s="4">
        <v>2797.4111073537633</v>
      </c>
    </row>
    <row r="797" spans="1:5" x14ac:dyDescent="0.3">
      <c r="A797">
        <v>2015</v>
      </c>
      <c r="B797" t="s">
        <v>21</v>
      </c>
      <c r="C797" s="9">
        <v>5.2220046714709163</v>
      </c>
      <c r="D797" s="3">
        <v>1.1821234710224239E-2</v>
      </c>
      <c r="E797" s="4">
        <v>3839.3877175125317</v>
      </c>
    </row>
    <row r="798" spans="1:5" x14ac:dyDescent="0.3">
      <c r="A798">
        <v>2015</v>
      </c>
      <c r="B798" t="s">
        <v>22</v>
      </c>
      <c r="C798" s="9">
        <v>5.8779927448609435</v>
      </c>
      <c r="D798" s="3">
        <v>2.1813898902710332E-2</v>
      </c>
      <c r="E798" s="4">
        <v>355.0528344243275</v>
      </c>
    </row>
    <row r="799" spans="1:5" x14ac:dyDescent="0.3">
      <c r="A799">
        <v>2015</v>
      </c>
      <c r="B799" t="s">
        <v>23</v>
      </c>
      <c r="D799" s="3">
        <v>4.2614842840196891E-2</v>
      </c>
      <c r="E799" s="4">
        <v>12666.908981020046</v>
      </c>
    </row>
    <row r="800" spans="1:5" x14ac:dyDescent="0.3">
      <c r="A800">
        <v>2015</v>
      </c>
      <c r="B800" t="s">
        <v>24</v>
      </c>
      <c r="C800" s="9">
        <v>2.0899192423658799</v>
      </c>
      <c r="D800" s="3">
        <v>1.338504429563447E-2</v>
      </c>
      <c r="E800" s="4">
        <v>29994.846699332997</v>
      </c>
    </row>
    <row r="801" spans="1:5" x14ac:dyDescent="0.3">
      <c r="A801">
        <v>2015</v>
      </c>
      <c r="B801" t="s">
        <v>25</v>
      </c>
      <c r="C801" s="9">
        <v>5.208646054598379</v>
      </c>
      <c r="D801" s="3">
        <v>3.2407072958259189E-2</v>
      </c>
      <c r="E801" s="4">
        <v>168514.03199237862</v>
      </c>
    </row>
    <row r="802" spans="1:5" x14ac:dyDescent="0.3">
      <c r="A802">
        <v>2015</v>
      </c>
      <c r="B802" t="s">
        <v>26</v>
      </c>
      <c r="C802" s="9">
        <v>1.1704435174876739</v>
      </c>
      <c r="D802" s="3">
        <v>2.0570103702039107E-2</v>
      </c>
      <c r="E802" s="4">
        <v>366080.93214709329</v>
      </c>
    </row>
    <row r="803" spans="1:5" x14ac:dyDescent="0.3">
      <c r="A803">
        <v>2015</v>
      </c>
      <c r="B803" t="s">
        <v>27</v>
      </c>
      <c r="C803" s="9">
        <v>6.9871075172272858</v>
      </c>
      <c r="D803" s="3">
        <v>3.97820025175806E-2</v>
      </c>
      <c r="E803" s="4">
        <v>76922.040370230039</v>
      </c>
    </row>
    <row r="804" spans="1:5" x14ac:dyDescent="0.3">
      <c r="A804">
        <v>2015</v>
      </c>
      <c r="B804" t="s">
        <v>28</v>
      </c>
      <c r="C804" s="9">
        <v>1.8272271511895182</v>
      </c>
      <c r="D804" s="3">
        <v>6.1940102374536087E-3</v>
      </c>
      <c r="E804" s="4">
        <v>305.88711240939978</v>
      </c>
    </row>
    <row r="805" spans="1:5" x14ac:dyDescent="0.3">
      <c r="A805">
        <v>2015</v>
      </c>
      <c r="B805" t="s">
        <v>29</v>
      </c>
      <c r="C805" s="9">
        <v>2.8114468262355805</v>
      </c>
      <c r="D805" s="3">
        <v>1.0434133461956333E-2</v>
      </c>
      <c r="E805" s="4">
        <v>873.97871330385328</v>
      </c>
    </row>
    <row r="806" spans="1:5" x14ac:dyDescent="0.3">
      <c r="A806">
        <v>2015</v>
      </c>
      <c r="B806" t="s">
        <v>30</v>
      </c>
      <c r="C806" s="9">
        <v>4.5834211450649809</v>
      </c>
      <c r="D806" s="3">
        <v>1.2522555375552545E-2</v>
      </c>
      <c r="E806" s="4">
        <v>769.35192164586874</v>
      </c>
    </row>
    <row r="807" spans="1:5" x14ac:dyDescent="0.3">
      <c r="A807">
        <v>2015</v>
      </c>
      <c r="B807" t="s">
        <v>31</v>
      </c>
      <c r="C807" s="9">
        <v>0.2836807181288582</v>
      </c>
      <c r="D807" s="3">
        <v>4.2942715223024657E-3</v>
      </c>
      <c r="E807" s="4">
        <v>9577.0368538300736</v>
      </c>
    </row>
    <row r="808" spans="1:5" x14ac:dyDescent="0.3">
      <c r="A808">
        <v>2015</v>
      </c>
      <c r="B808" s="12" t="s">
        <v>32</v>
      </c>
      <c r="C808" s="9">
        <v>4.9284533648170008</v>
      </c>
      <c r="D808" s="3">
        <v>2.1460620746426129E-2</v>
      </c>
      <c r="E808" s="4">
        <v>18281.97439510965</v>
      </c>
    </row>
    <row r="809" spans="1:5" x14ac:dyDescent="0.3">
      <c r="A809">
        <v>2015</v>
      </c>
      <c r="B809" t="s">
        <v>33</v>
      </c>
      <c r="C809" s="9">
        <v>5.3900219912897249</v>
      </c>
      <c r="D809" s="3">
        <v>1.2281663664134095E-2</v>
      </c>
      <c r="E809" s="4">
        <v>2121.7655842814447</v>
      </c>
    </row>
    <row r="810" spans="1:5" x14ac:dyDescent="0.3">
      <c r="A810">
        <v>2015</v>
      </c>
      <c r="B810" s="12" t="s">
        <v>34</v>
      </c>
      <c r="C810" s="9">
        <v>5.9021194605009635</v>
      </c>
      <c r="D810" s="3">
        <v>1.9352603266683123E-2</v>
      </c>
      <c r="E810" s="4">
        <v>6061.8275473051863</v>
      </c>
    </row>
    <row r="811" spans="1:5" x14ac:dyDescent="0.3">
      <c r="A811">
        <v>2015</v>
      </c>
      <c r="B811" t="s">
        <v>35</v>
      </c>
      <c r="C811" s="9">
        <v>2.147809127551684</v>
      </c>
      <c r="D811" s="3">
        <v>1.0027527438604595E-2</v>
      </c>
      <c r="E811" s="4">
        <v>10232.016612289441</v>
      </c>
    </row>
    <row r="812" spans="1:5" x14ac:dyDescent="0.3">
      <c r="A812">
        <v>2015</v>
      </c>
      <c r="B812" t="s">
        <v>36</v>
      </c>
      <c r="C812" s="9">
        <v>3.7334642287194559</v>
      </c>
      <c r="D812" s="3">
        <v>1.2432979379100446E-2</v>
      </c>
      <c r="E812" s="4">
        <v>3819.7843531825501</v>
      </c>
    </row>
    <row r="813" spans="1:5" x14ac:dyDescent="0.3">
      <c r="A813">
        <v>2015</v>
      </c>
      <c r="B813" t="s">
        <v>37</v>
      </c>
      <c r="C813" s="9">
        <v>0.88077791370808056</v>
      </c>
      <c r="D813" s="3">
        <v>4.8838137013208745E-3</v>
      </c>
      <c r="E813" s="4">
        <v>2090.9110021611427</v>
      </c>
    </row>
    <row r="814" spans="1:5" x14ac:dyDescent="0.3">
      <c r="A814">
        <v>2015</v>
      </c>
      <c r="B814" t="s">
        <v>38</v>
      </c>
      <c r="C814" s="9">
        <v>3.0680436594128655</v>
      </c>
      <c r="D814" s="3">
        <v>1.1008522823437256E-2</v>
      </c>
      <c r="E814" s="4">
        <v>38818.630921166448</v>
      </c>
    </row>
    <row r="815" spans="1:5" x14ac:dyDescent="0.3">
      <c r="A815">
        <v>2015</v>
      </c>
      <c r="B815" t="s">
        <v>39</v>
      </c>
      <c r="C815" s="9">
        <v>7.0789774164408312</v>
      </c>
      <c r="D815" s="3">
        <v>2.1744499451049146E-2</v>
      </c>
      <c r="E815" s="4">
        <v>10467.919496253642</v>
      </c>
    </row>
    <row r="816" spans="1:5" x14ac:dyDescent="0.3">
      <c r="A816">
        <v>2015</v>
      </c>
      <c r="B816" t="s">
        <v>40</v>
      </c>
      <c r="C816" s="9">
        <v>2.6566928724354031</v>
      </c>
      <c r="D816" s="3">
        <v>1.1607128652013922E-2</v>
      </c>
      <c r="E816" s="4">
        <v>1886.4307847523339</v>
      </c>
    </row>
    <row r="817" spans="1:5" x14ac:dyDescent="0.3">
      <c r="A817">
        <v>2015</v>
      </c>
      <c r="B817" t="s">
        <v>41</v>
      </c>
      <c r="C817" s="9">
        <v>3.8288216244090774</v>
      </c>
      <c r="D817" s="3">
        <v>2.1956474101318752E-2</v>
      </c>
      <c r="E817" s="4">
        <v>1433.0092375237887</v>
      </c>
    </row>
    <row r="818" spans="1:5" x14ac:dyDescent="0.3">
      <c r="A818">
        <v>2015</v>
      </c>
      <c r="B818" t="s">
        <v>42</v>
      </c>
      <c r="C818" s="9">
        <v>2.6381514095117429</v>
      </c>
      <c r="D818" s="3">
        <v>1.2223572973023135E-2</v>
      </c>
      <c r="E818" s="4">
        <v>19815.265314239907</v>
      </c>
    </row>
    <row r="819" spans="1:5" x14ac:dyDescent="0.3">
      <c r="A819">
        <v>2015</v>
      </c>
      <c r="B819" t="s">
        <v>43</v>
      </c>
      <c r="C819" s="9">
        <v>4.3903394255874675</v>
      </c>
      <c r="D819" s="3">
        <v>1.6265484091665408E-2</v>
      </c>
      <c r="E819" s="4">
        <v>45451.030846650821</v>
      </c>
    </row>
    <row r="820" spans="1:5" x14ac:dyDescent="0.3">
      <c r="A820">
        <v>2015</v>
      </c>
      <c r="B820" t="s">
        <v>44</v>
      </c>
      <c r="C820" s="9">
        <v>5.2810804989280875</v>
      </c>
      <c r="D820" s="3">
        <v>3.0431099975891926E-2</v>
      </c>
      <c r="E820" s="4">
        <v>16639.893423523827</v>
      </c>
    </row>
    <row r="821" spans="1:5" x14ac:dyDescent="0.3">
      <c r="A821">
        <v>2015</v>
      </c>
      <c r="B821" s="12" t="s">
        <v>45</v>
      </c>
      <c r="C821" s="9">
        <v>6.8101574967553429</v>
      </c>
      <c r="D821" s="3">
        <v>3.2190345196656707E-2</v>
      </c>
      <c r="E821" s="4">
        <v>15489.051678069856</v>
      </c>
    </row>
    <row r="822" spans="1:5" x14ac:dyDescent="0.3">
      <c r="A822">
        <v>2015</v>
      </c>
      <c r="B822" t="s">
        <v>46</v>
      </c>
      <c r="C822" s="9">
        <v>0.48058216807848048</v>
      </c>
      <c r="D822" s="3">
        <v>7.9845934926631602E-3</v>
      </c>
      <c r="E822" s="4">
        <v>5551.1173613819101</v>
      </c>
    </row>
    <row r="823" spans="1:5" x14ac:dyDescent="0.3">
      <c r="A823">
        <v>2015</v>
      </c>
      <c r="B823" t="s">
        <v>47</v>
      </c>
      <c r="C823" s="9">
        <v>6.1653535262723489</v>
      </c>
      <c r="D823" s="3">
        <v>2.9998001802260674E-2</v>
      </c>
      <c r="E823" s="4">
        <v>33058.821438207546</v>
      </c>
    </row>
    <row r="824" spans="1:5" x14ac:dyDescent="0.3">
      <c r="A824">
        <v>2015</v>
      </c>
      <c r="B824" t="s">
        <v>48</v>
      </c>
      <c r="C824" s="9">
        <v>3.6119897766676519</v>
      </c>
      <c r="D824" s="3">
        <v>1.9168896034010625E-2</v>
      </c>
      <c r="E824" s="4">
        <v>6852.9547190885096</v>
      </c>
    </row>
    <row r="825" spans="1:5" x14ac:dyDescent="0.3">
      <c r="A825">
        <v>2015</v>
      </c>
      <c r="B825" t="s">
        <v>49</v>
      </c>
      <c r="C825" s="9">
        <v>1.2166095088959064</v>
      </c>
      <c r="D825" s="3">
        <v>8.7689333727455753E-3</v>
      </c>
      <c r="E825" s="4">
        <v>17734.271369085065</v>
      </c>
    </row>
    <row r="826" spans="1:5" x14ac:dyDescent="0.3">
      <c r="A826">
        <v>2015</v>
      </c>
      <c r="B826" t="s">
        <v>50</v>
      </c>
      <c r="C826" s="9">
        <v>4.7496174421878639</v>
      </c>
      <c r="D826" s="3">
        <v>2.9337917440469503E-2</v>
      </c>
      <c r="E826" s="4">
        <v>114097.56357304573</v>
      </c>
    </row>
    <row r="827" spans="1:5" x14ac:dyDescent="0.3">
      <c r="A827">
        <v>2015</v>
      </c>
      <c r="B827" t="s">
        <v>51</v>
      </c>
      <c r="C827" s="9">
        <v>2.5719727709806373</v>
      </c>
      <c r="D827" s="3">
        <v>1.3392008814903244E-2</v>
      </c>
      <c r="E827" s="4">
        <v>3533.5895749578931</v>
      </c>
    </row>
    <row r="828" spans="1:5" x14ac:dyDescent="0.3">
      <c r="A828">
        <v>2015</v>
      </c>
      <c r="B828" t="s">
        <v>52</v>
      </c>
      <c r="C828" s="9">
        <v>4.2693458530806314</v>
      </c>
      <c r="D828" s="3">
        <v>2.7869952707408972E-2</v>
      </c>
      <c r="E828" s="4">
        <v>507401</v>
      </c>
    </row>
    <row r="829" spans="1:5" x14ac:dyDescent="0.3">
      <c r="A829">
        <v>2015</v>
      </c>
      <c r="B829" s="12" t="s">
        <v>53</v>
      </c>
      <c r="C829" s="9">
        <v>5.0480217958845675</v>
      </c>
      <c r="D829" s="3">
        <v>3.0496904994965716E-2</v>
      </c>
      <c r="E829" s="4">
        <v>13143.431799690807</v>
      </c>
    </row>
    <row r="830" spans="1:5" x14ac:dyDescent="0.3">
      <c r="A830">
        <v>2015</v>
      </c>
      <c r="B830" t="s">
        <v>54</v>
      </c>
      <c r="C830" s="9">
        <v>3.6115744526580165</v>
      </c>
      <c r="D830" s="3" t="s">
        <v>14</v>
      </c>
      <c r="E830" s="4">
        <v>1251562.1128337064</v>
      </c>
    </row>
    <row r="831" spans="1:5" x14ac:dyDescent="0.3">
      <c r="A831">
        <v>2015</v>
      </c>
      <c r="B831" t="s">
        <v>55</v>
      </c>
      <c r="C831" s="9">
        <v>3.528463023866002</v>
      </c>
      <c r="D831" s="3" t="s">
        <v>14</v>
      </c>
      <c r="E831" s="4">
        <v>340526.15632333054</v>
      </c>
    </row>
    <row r="832" spans="1:5" x14ac:dyDescent="0.3">
      <c r="A832">
        <v>2016</v>
      </c>
      <c r="B832" t="s">
        <v>7</v>
      </c>
      <c r="C832" s="9">
        <v>1.2572731664022656</v>
      </c>
      <c r="D832" s="3">
        <v>5.3019201749038222E-3</v>
      </c>
      <c r="E832" s="4">
        <v>4502.054682058123</v>
      </c>
    </row>
    <row r="833" spans="1:5" x14ac:dyDescent="0.3">
      <c r="A833">
        <v>2016</v>
      </c>
      <c r="B833" t="s">
        <v>8</v>
      </c>
      <c r="D833" s="3" t="s">
        <v>14</v>
      </c>
    </row>
    <row r="834" spans="1:5" x14ac:dyDescent="0.3">
      <c r="A834">
        <v>2016</v>
      </c>
      <c r="B834" t="s">
        <v>11</v>
      </c>
      <c r="C834" s="9">
        <v>4.7903980231224077</v>
      </c>
      <c r="D834" s="3">
        <v>2.5233771068204378E-2</v>
      </c>
      <c r="E834" s="4">
        <v>13310.200934607101</v>
      </c>
    </row>
    <row r="835" spans="1:5" x14ac:dyDescent="0.3">
      <c r="A835">
        <v>2016</v>
      </c>
      <c r="B835" t="s">
        <v>12</v>
      </c>
      <c r="C835" s="9">
        <v>4.402721090997499</v>
      </c>
      <c r="D835" s="3">
        <v>1.7290246774309011E-2</v>
      </c>
      <c r="E835" s="4">
        <v>27851.502785103308</v>
      </c>
    </row>
    <row r="836" spans="1:5" x14ac:dyDescent="0.3">
      <c r="A836">
        <v>2016</v>
      </c>
      <c r="B836" t="s">
        <v>13</v>
      </c>
      <c r="C836" s="9">
        <v>0.49459733000448608</v>
      </c>
      <c r="D836" s="3">
        <v>3.7103400006245381E-3</v>
      </c>
      <c r="E836" s="4">
        <v>1530.91685553661</v>
      </c>
    </row>
    <row r="837" spans="1:5" x14ac:dyDescent="0.3">
      <c r="A837">
        <v>2016</v>
      </c>
      <c r="B837" t="s">
        <v>15</v>
      </c>
      <c r="D837" s="3">
        <v>2.7051053474799196E-3</v>
      </c>
      <c r="E837" s="4">
        <v>1723.5503673584005</v>
      </c>
    </row>
    <row r="838" spans="1:5" x14ac:dyDescent="0.3">
      <c r="A838">
        <v>2016</v>
      </c>
      <c r="B838" s="12" t="s">
        <v>16</v>
      </c>
      <c r="C838" s="9">
        <v>7.8224821085704308</v>
      </c>
      <c r="D838" s="3">
        <v>3.0928335625267023E-2</v>
      </c>
      <c r="E838" s="4">
        <v>8901.0641698923555</v>
      </c>
    </row>
    <row r="839" spans="1:5" x14ac:dyDescent="0.3">
      <c r="A839">
        <v>2016</v>
      </c>
      <c r="B839" t="s">
        <v>17</v>
      </c>
      <c r="C839" s="9">
        <v>3.0956968529222864</v>
      </c>
      <c r="D839" s="3">
        <v>1.2430619884215262E-2</v>
      </c>
      <c r="E839" s="4">
        <v>492.11936219609839</v>
      </c>
    </row>
    <row r="840" spans="1:5" x14ac:dyDescent="0.3">
      <c r="A840">
        <v>2016</v>
      </c>
      <c r="B840" s="12" t="s">
        <v>18</v>
      </c>
      <c r="C840" s="9">
        <v>6.5343475333466774</v>
      </c>
      <c r="D840" s="3">
        <v>2.7244182090677554E-2</v>
      </c>
      <c r="E840" s="4">
        <v>6522.6543017432296</v>
      </c>
    </row>
    <row r="841" spans="1:5" x14ac:dyDescent="0.3">
      <c r="A841">
        <v>2016</v>
      </c>
      <c r="B841" t="s">
        <v>19</v>
      </c>
      <c r="C841" s="9">
        <v>4.2717895078631178</v>
      </c>
      <c r="D841" s="3">
        <v>2.2223838909928659E-2</v>
      </c>
      <c r="E841" s="4">
        <v>61077.226940510009</v>
      </c>
    </row>
    <row r="842" spans="1:5" x14ac:dyDescent="0.3">
      <c r="A842">
        <v>2016</v>
      </c>
      <c r="B842" t="s">
        <v>20</v>
      </c>
      <c r="C842" s="9">
        <v>2.7285662596723141</v>
      </c>
      <c r="D842" s="3">
        <v>1.0052942360318893E-2</v>
      </c>
      <c r="E842" s="4">
        <v>2896.8549789989984</v>
      </c>
    </row>
    <row r="843" spans="1:5" x14ac:dyDescent="0.3">
      <c r="A843">
        <v>2016</v>
      </c>
      <c r="B843" t="s">
        <v>21</v>
      </c>
      <c r="C843" s="9">
        <v>5.1202190211232104</v>
      </c>
      <c r="D843" s="3">
        <v>1.1750693164937893E-2</v>
      </c>
      <c r="E843" s="4">
        <v>3893.0601844207858</v>
      </c>
    </row>
    <row r="844" spans="1:5" x14ac:dyDescent="0.3">
      <c r="A844">
        <v>2016</v>
      </c>
      <c r="B844" t="s">
        <v>22</v>
      </c>
      <c r="D844" s="3">
        <v>2.1098026840460554E-2</v>
      </c>
      <c r="E844" s="4">
        <v>365.04790188420424</v>
      </c>
    </row>
    <row r="845" spans="1:5" x14ac:dyDescent="0.3">
      <c r="A845">
        <v>2016</v>
      </c>
      <c r="B845" t="s">
        <v>23</v>
      </c>
      <c r="D845" s="3">
        <v>4.5108632074648367E-2</v>
      </c>
      <c r="E845" s="4">
        <v>14006.528572438498</v>
      </c>
    </row>
    <row r="846" spans="1:5" x14ac:dyDescent="0.3">
      <c r="A846">
        <v>2016</v>
      </c>
      <c r="B846" t="s">
        <v>24</v>
      </c>
      <c r="C846" s="9">
        <v>2.2241629404875973</v>
      </c>
      <c r="D846" s="3">
        <v>1.3664224771651719E-2</v>
      </c>
      <c r="E846" s="4">
        <v>31016.532853221135</v>
      </c>
    </row>
    <row r="847" spans="1:5" x14ac:dyDescent="0.3">
      <c r="A847">
        <v>2016</v>
      </c>
      <c r="B847" t="s">
        <v>25</v>
      </c>
      <c r="C847" s="9">
        <v>5.243443391395461</v>
      </c>
      <c r="D847" s="3">
        <v>3.1066564578225698E-2</v>
      </c>
      <c r="E847" s="4">
        <v>162761.26018587369</v>
      </c>
    </row>
    <row r="848" spans="1:5" x14ac:dyDescent="0.3">
      <c r="A848">
        <v>2016</v>
      </c>
      <c r="B848" t="s">
        <v>26</v>
      </c>
      <c r="C848" s="9">
        <v>1.215364140427488</v>
      </c>
      <c r="D848" s="3">
        <v>2.1003284198945035E-2</v>
      </c>
      <c r="E848" s="4">
        <v>399390.15510339366</v>
      </c>
    </row>
    <row r="849" spans="1:5" x14ac:dyDescent="0.3">
      <c r="A849">
        <v>2016</v>
      </c>
      <c r="B849" t="s">
        <v>27</v>
      </c>
      <c r="C849" s="9">
        <v>7.0539953443679959</v>
      </c>
      <c r="D849" s="3">
        <v>3.987037180690766E-2</v>
      </c>
      <c r="E849" s="4">
        <v>79364.747127180366</v>
      </c>
    </row>
    <row r="850" spans="1:5" x14ac:dyDescent="0.3">
      <c r="A850">
        <v>2016</v>
      </c>
      <c r="B850" t="s">
        <v>28</v>
      </c>
      <c r="C850" s="9">
        <v>1.6087066141727462</v>
      </c>
      <c r="D850" s="3">
        <v>4.3513692860490845E-3</v>
      </c>
      <c r="E850" s="4">
        <v>219.97724811177864</v>
      </c>
    </row>
    <row r="851" spans="1:5" x14ac:dyDescent="0.3">
      <c r="A851">
        <v>2016</v>
      </c>
      <c r="B851" t="s">
        <v>29</v>
      </c>
      <c r="C851" s="9">
        <v>2.9722152783370652</v>
      </c>
      <c r="D851" s="3">
        <v>8.4240976973691591E-3</v>
      </c>
      <c r="E851" s="4">
        <v>723.38831421164957</v>
      </c>
    </row>
    <row r="852" spans="1:5" x14ac:dyDescent="0.3">
      <c r="A852">
        <v>2016</v>
      </c>
      <c r="B852" t="s">
        <v>30</v>
      </c>
      <c r="C852" s="9">
        <v>4.7368285897710249</v>
      </c>
      <c r="D852" s="3">
        <v>1.2668999759963285E-2</v>
      </c>
      <c r="E852" s="4">
        <v>817.09676729736464</v>
      </c>
    </row>
    <row r="853" spans="1:5" x14ac:dyDescent="0.3">
      <c r="A853">
        <v>2016</v>
      </c>
      <c r="B853" t="s">
        <v>31</v>
      </c>
      <c r="C853" s="9">
        <v>0.31841011925448542</v>
      </c>
      <c r="D853" s="3">
        <v>3.8777599286638747E-3</v>
      </c>
      <c r="E853" s="4">
        <v>8875.6293602815385</v>
      </c>
    </row>
    <row r="854" spans="1:5" x14ac:dyDescent="0.3">
      <c r="A854">
        <v>2016</v>
      </c>
      <c r="B854" s="12" t="s">
        <v>32</v>
      </c>
      <c r="C854" s="9">
        <v>5.1445684086905459</v>
      </c>
      <c r="D854" s="3">
        <v>2.150812395794657E-2</v>
      </c>
      <c r="E854" s="4">
        <v>18724.017121482393</v>
      </c>
    </row>
    <row r="855" spans="1:5" x14ac:dyDescent="0.3">
      <c r="A855">
        <v>2016</v>
      </c>
      <c r="B855" t="s">
        <v>33</v>
      </c>
      <c r="D855" s="3" t="s">
        <v>14</v>
      </c>
    </row>
    <row r="856" spans="1:5" x14ac:dyDescent="0.3">
      <c r="A856">
        <v>2016</v>
      </c>
      <c r="B856" s="12" t="s">
        <v>34</v>
      </c>
      <c r="C856" s="9">
        <v>6.0949197860962565</v>
      </c>
      <c r="D856" s="3">
        <v>2.0446021300467247E-2</v>
      </c>
      <c r="E856" s="4">
        <v>6258.0032363159426</v>
      </c>
    </row>
    <row r="857" spans="1:5" x14ac:dyDescent="0.3">
      <c r="A857">
        <v>2016</v>
      </c>
      <c r="B857" t="s">
        <v>35</v>
      </c>
      <c r="C857" s="9">
        <v>2.294350326593281</v>
      </c>
      <c r="D857" s="3">
        <v>9.6287229264277133E-3</v>
      </c>
      <c r="E857" s="4">
        <v>10133.756418137134</v>
      </c>
    </row>
    <row r="858" spans="1:5" x14ac:dyDescent="0.3">
      <c r="A858">
        <v>2016</v>
      </c>
      <c r="B858" t="s">
        <v>36</v>
      </c>
      <c r="C858" s="9">
        <v>4.0045911468122606</v>
      </c>
      <c r="D858" s="3">
        <v>1.2807493273720999E-2</v>
      </c>
      <c r="E858" s="4">
        <v>4014.3099163678021</v>
      </c>
    </row>
    <row r="859" spans="1:5" x14ac:dyDescent="0.3">
      <c r="A859">
        <v>2016</v>
      </c>
      <c r="B859" t="s">
        <v>37</v>
      </c>
      <c r="C859" s="9">
        <v>0.91574217945217862</v>
      </c>
      <c r="D859" s="3">
        <v>4.8125842578921694E-3</v>
      </c>
      <c r="E859" s="4">
        <v>2157.3169312566429</v>
      </c>
    </row>
    <row r="860" spans="1:5" x14ac:dyDescent="0.3">
      <c r="A860">
        <v>2016</v>
      </c>
      <c r="B860" t="s">
        <v>38</v>
      </c>
      <c r="C860" s="9">
        <v>2.924052122474698</v>
      </c>
      <c r="D860" s="3">
        <v>1.1023807187966708E-2</v>
      </c>
      <c r="E860" s="4">
        <v>38947.812023272782</v>
      </c>
    </row>
    <row r="861" spans="1:5" x14ac:dyDescent="0.3">
      <c r="A861">
        <v>2016</v>
      </c>
      <c r="B861" t="s">
        <v>39</v>
      </c>
      <c r="C861" s="9">
        <v>6.9925896201177098</v>
      </c>
      <c r="D861" s="3">
        <v>2.0747131630924929E-2</v>
      </c>
      <c r="E861" s="4">
        <v>10320.27791909941</v>
      </c>
    </row>
    <row r="862" spans="1:5" x14ac:dyDescent="0.3">
      <c r="A862">
        <v>2016</v>
      </c>
      <c r="B862" t="s">
        <v>40</v>
      </c>
      <c r="C862" s="9">
        <v>2.6053232633694754</v>
      </c>
      <c r="D862" s="3">
        <v>7.9101514138524669E-3</v>
      </c>
      <c r="E862" s="4">
        <v>1310.4186314696042</v>
      </c>
    </row>
    <row r="863" spans="1:5" x14ac:dyDescent="0.3">
      <c r="A863">
        <v>2016</v>
      </c>
      <c r="B863" t="s">
        <v>41</v>
      </c>
      <c r="C863" s="9">
        <v>3.9324180132740301</v>
      </c>
      <c r="D863" s="3">
        <v>2.0076370399954038E-2</v>
      </c>
      <c r="E863" s="4">
        <v>1352.1255007065834</v>
      </c>
    </row>
    <row r="864" spans="1:5" x14ac:dyDescent="0.3">
      <c r="A864">
        <v>2016</v>
      </c>
      <c r="B864" t="s">
        <v>42</v>
      </c>
      <c r="C864" s="9">
        <v>2.7262374705257542</v>
      </c>
      <c r="D864" s="3">
        <v>1.1904761904761904E-2</v>
      </c>
      <c r="E864" s="4">
        <v>19883.444492159982</v>
      </c>
    </row>
    <row r="865" spans="1:5" x14ac:dyDescent="0.3">
      <c r="A865">
        <v>2016</v>
      </c>
      <c r="B865" t="s">
        <v>43</v>
      </c>
      <c r="C865" s="9">
        <v>4.43430112113088</v>
      </c>
      <c r="D865" s="3">
        <v>1.6453166111121579E-2</v>
      </c>
      <c r="E865" s="4">
        <v>47016.113305341409</v>
      </c>
    </row>
    <row r="866" spans="1:5" x14ac:dyDescent="0.3">
      <c r="A866">
        <v>2016</v>
      </c>
      <c r="B866" t="s">
        <v>44</v>
      </c>
      <c r="D866" s="3" t="s">
        <v>14</v>
      </c>
    </row>
    <row r="867" spans="1:5" x14ac:dyDescent="0.3">
      <c r="A867">
        <v>2016</v>
      </c>
      <c r="B867" s="12" t="s">
        <v>45</v>
      </c>
      <c r="C867" s="9">
        <v>7.0917461656329666</v>
      </c>
      <c r="D867" s="3">
        <v>3.2473611170567095E-2</v>
      </c>
      <c r="E867" s="4">
        <v>15948.888418554594</v>
      </c>
    </row>
    <row r="868" spans="1:5" x14ac:dyDescent="0.3">
      <c r="A868">
        <v>2016</v>
      </c>
      <c r="B868" t="s">
        <v>46</v>
      </c>
      <c r="C868" s="9">
        <v>0.50125867440221106</v>
      </c>
      <c r="D868" s="3">
        <v>8.1882256931163841E-3</v>
      </c>
      <c r="E868" s="4">
        <v>5715.4078799986828</v>
      </c>
    </row>
    <row r="869" spans="1:5" x14ac:dyDescent="0.3">
      <c r="A869">
        <v>2016</v>
      </c>
      <c r="B869" t="s">
        <v>47</v>
      </c>
      <c r="C869" s="9">
        <v>6.2506767378530164</v>
      </c>
      <c r="D869" s="3">
        <v>3.0860080052608707E-2</v>
      </c>
      <c r="E869" s="4">
        <v>34745.119461446462</v>
      </c>
    </row>
    <row r="870" spans="1:5" x14ac:dyDescent="0.3">
      <c r="A870">
        <v>2016</v>
      </c>
      <c r="B870" t="s">
        <v>48</v>
      </c>
      <c r="C870" s="9">
        <v>3.5340010410876794</v>
      </c>
      <c r="D870" s="3">
        <v>1.6700287305527788E-2</v>
      </c>
      <c r="E870" s="4">
        <v>6121.9039984651081</v>
      </c>
    </row>
    <row r="871" spans="1:5" x14ac:dyDescent="0.3">
      <c r="A871">
        <v>2016</v>
      </c>
      <c r="B871" t="s">
        <v>49</v>
      </c>
      <c r="C871" s="9">
        <v>1.2633769772194052</v>
      </c>
      <c r="D871" s="3">
        <v>9.3815693228615007E-3</v>
      </c>
      <c r="E871" s="4">
        <v>19603.762529842708</v>
      </c>
    </row>
    <row r="872" spans="1:5" x14ac:dyDescent="0.3">
      <c r="A872">
        <v>2016</v>
      </c>
      <c r="B872" t="s">
        <v>50</v>
      </c>
      <c r="C872" s="9">
        <v>4.8525786591215434</v>
      </c>
      <c r="D872" s="3">
        <v>2.9403891869820144E-2</v>
      </c>
      <c r="E872" s="4">
        <v>116904.24078141362</v>
      </c>
    </row>
    <row r="873" spans="1:5" x14ac:dyDescent="0.3">
      <c r="A873">
        <v>2016</v>
      </c>
      <c r="B873" t="s">
        <v>51</v>
      </c>
      <c r="C873" s="9">
        <v>2.6292989123828221</v>
      </c>
      <c r="D873" s="3">
        <v>1.179629484300382E-2</v>
      </c>
      <c r="E873" s="4">
        <v>3180.7733781511415</v>
      </c>
    </row>
    <row r="874" spans="1:5" x14ac:dyDescent="0.3">
      <c r="A874">
        <v>2016</v>
      </c>
      <c r="B874" t="s">
        <v>52</v>
      </c>
      <c r="C874" s="9">
        <v>4.2489277139451582</v>
      </c>
      <c r="D874" s="3">
        <v>2.8535008039002292E-2</v>
      </c>
      <c r="E874" s="4">
        <v>528171.70090305642</v>
      </c>
    </row>
    <row r="875" spans="1:5" x14ac:dyDescent="0.3">
      <c r="A875">
        <v>2016</v>
      </c>
      <c r="B875" s="12" t="s">
        <v>53</v>
      </c>
      <c r="C875" s="9">
        <v>5.3768470375658222</v>
      </c>
      <c r="D875" s="3">
        <v>3.1165470454445992E-2</v>
      </c>
      <c r="E875" s="4">
        <v>13698.780009789702</v>
      </c>
    </row>
    <row r="876" spans="1:5" x14ac:dyDescent="0.3">
      <c r="A876">
        <v>2016</v>
      </c>
      <c r="B876" t="s">
        <v>54</v>
      </c>
      <c r="C876" s="9">
        <v>3.64476749170182</v>
      </c>
      <c r="D876" s="3" t="s">
        <v>14</v>
      </c>
      <c r="E876" s="4">
        <v>1279956.5626838263</v>
      </c>
    </row>
    <row r="877" spans="1:5" x14ac:dyDescent="0.3">
      <c r="A877">
        <v>2016</v>
      </c>
      <c r="B877" t="s">
        <v>55</v>
      </c>
      <c r="C877" s="9">
        <v>3.6293063970215629</v>
      </c>
      <c r="D877" s="3" t="s">
        <v>14</v>
      </c>
      <c r="E877" s="4">
        <v>345465.59272743418</v>
      </c>
    </row>
    <row r="878" spans="1:5" x14ac:dyDescent="0.3">
      <c r="A878">
        <v>2017</v>
      </c>
      <c r="B878" t="s">
        <v>7</v>
      </c>
      <c r="C878" s="9">
        <v>1.2074975188337169</v>
      </c>
      <c r="D878" s="3">
        <v>5.5631499857452162E-3</v>
      </c>
      <c r="E878" s="4">
        <v>4857.017028913695</v>
      </c>
    </row>
    <row r="879" spans="1:5" x14ac:dyDescent="0.3">
      <c r="A879">
        <v>2017</v>
      </c>
      <c r="B879" t="s">
        <v>8</v>
      </c>
      <c r="D879" s="3">
        <v>1.7939755152891076E-2</v>
      </c>
      <c r="E879" s="4">
        <v>21236.289684130235</v>
      </c>
    </row>
    <row r="880" spans="1:5" x14ac:dyDescent="0.3">
      <c r="A880">
        <v>2017</v>
      </c>
      <c r="B880" t="s">
        <v>11</v>
      </c>
      <c r="C880" s="9">
        <v>4.7481591208791203</v>
      </c>
      <c r="D880" s="3">
        <v>2.6666617983009105E-2</v>
      </c>
      <c r="E880" s="4">
        <v>14293.802903260221</v>
      </c>
    </row>
    <row r="881" spans="1:5" x14ac:dyDescent="0.3">
      <c r="A881">
        <v>2017</v>
      </c>
      <c r="B881" t="s">
        <v>12</v>
      </c>
      <c r="C881" s="9">
        <v>4.4402504337364253</v>
      </c>
      <c r="D881" s="3">
        <v>1.6870180473979524E-2</v>
      </c>
      <c r="E881" s="4">
        <v>28000.933830423397</v>
      </c>
    </row>
    <row r="882" spans="1:5" x14ac:dyDescent="0.3">
      <c r="A882">
        <v>2017</v>
      </c>
      <c r="B882" t="s">
        <v>13</v>
      </c>
      <c r="C882" s="9">
        <v>0.49399152252184148</v>
      </c>
      <c r="D882" s="3">
        <v>3.5678893071412745E-3</v>
      </c>
      <c r="E882" s="4">
        <v>1492.1277517152082</v>
      </c>
    </row>
    <row r="883" spans="1:5" x14ac:dyDescent="0.3">
      <c r="A883">
        <v>2017</v>
      </c>
      <c r="B883" t="s">
        <v>15</v>
      </c>
      <c r="D883" s="3">
        <v>2.6108776776249333E-3</v>
      </c>
      <c r="E883" s="4">
        <v>1686.1266200552568</v>
      </c>
    </row>
    <row r="884" spans="1:5" x14ac:dyDescent="0.3">
      <c r="A884">
        <v>2017</v>
      </c>
      <c r="B884" s="12" t="s">
        <v>16</v>
      </c>
      <c r="C884" s="9">
        <v>7.6263660017346053</v>
      </c>
      <c r="D884" s="3">
        <v>2.9312436132613057E-2</v>
      </c>
      <c r="E884" s="4">
        <v>8674.0561632019562</v>
      </c>
    </row>
    <row r="885" spans="1:5" x14ac:dyDescent="0.3">
      <c r="A885">
        <v>2017</v>
      </c>
      <c r="B885" t="s">
        <v>17</v>
      </c>
      <c r="C885" s="9">
        <v>3.3354742025262256</v>
      </c>
      <c r="D885" s="3">
        <v>1.2768520749416841E-2</v>
      </c>
      <c r="E885" s="4">
        <v>534.77519404851887</v>
      </c>
    </row>
    <row r="886" spans="1:5" x14ac:dyDescent="0.3">
      <c r="A886">
        <v>2017</v>
      </c>
      <c r="B886" s="12" t="s">
        <v>18</v>
      </c>
      <c r="C886" s="9">
        <v>6.7256998656548417</v>
      </c>
      <c r="D886" s="3">
        <v>2.7278712864724414E-2</v>
      </c>
      <c r="E886" s="4">
        <v>6739.4152383591127</v>
      </c>
    </row>
    <row r="887" spans="1:5" x14ac:dyDescent="0.3">
      <c r="A887">
        <v>2017</v>
      </c>
      <c r="B887" t="s">
        <v>19</v>
      </c>
      <c r="C887" s="9">
        <v>4.4151063382799931</v>
      </c>
      <c r="D887" s="3">
        <v>2.1988801353971413E-2</v>
      </c>
      <c r="E887" s="4">
        <v>61816.01344240403</v>
      </c>
    </row>
    <row r="888" spans="1:5" x14ac:dyDescent="0.3">
      <c r="A888">
        <v>2017</v>
      </c>
      <c r="B888" t="s">
        <v>20</v>
      </c>
      <c r="C888" s="9">
        <v>3.254408467515741</v>
      </c>
      <c r="D888" s="3">
        <v>1.1522843684170826E-2</v>
      </c>
      <c r="E888" s="4">
        <v>3356.6853666136972</v>
      </c>
    </row>
    <row r="889" spans="1:5" x14ac:dyDescent="0.3">
      <c r="A889">
        <v>2017</v>
      </c>
      <c r="B889" t="s">
        <v>21</v>
      </c>
      <c r="C889" s="9">
        <v>5.0902957452457436</v>
      </c>
      <c r="D889" s="3">
        <v>1.2518681957763173E-2</v>
      </c>
      <c r="E889" s="4">
        <v>4520.9949931304036</v>
      </c>
    </row>
    <row r="890" spans="1:5" x14ac:dyDescent="0.3">
      <c r="A890">
        <v>2017</v>
      </c>
      <c r="B890" t="s">
        <v>22</v>
      </c>
      <c r="C890" s="9">
        <v>5.9697146185206762</v>
      </c>
      <c r="D890" s="3">
        <v>2.0841160502489596E-2</v>
      </c>
      <c r="E890" s="4">
        <v>375.73061210842161</v>
      </c>
    </row>
    <row r="891" spans="1:5" x14ac:dyDescent="0.3">
      <c r="A891">
        <v>2017</v>
      </c>
      <c r="B891" t="s">
        <v>23</v>
      </c>
      <c r="D891" s="3">
        <v>4.6567553840203085E-2</v>
      </c>
      <c r="E891" s="4">
        <v>15092.42142278091</v>
      </c>
    </row>
    <row r="892" spans="1:5" x14ac:dyDescent="0.3">
      <c r="A892">
        <v>2017</v>
      </c>
      <c r="B892" t="s">
        <v>24</v>
      </c>
      <c r="C892" s="9">
        <v>2.3395436508267182</v>
      </c>
      <c r="D892" s="3">
        <v>1.3701340924596716E-2</v>
      </c>
      <c r="E892" s="4">
        <v>31619.500327847145</v>
      </c>
    </row>
    <row r="893" spans="1:5" x14ac:dyDescent="0.3">
      <c r="A893">
        <v>2017</v>
      </c>
      <c r="B893" t="s">
        <v>25</v>
      </c>
      <c r="C893" s="9">
        <v>5.3374899373352482</v>
      </c>
      <c r="D893" s="3">
        <v>3.1663561591327001E-2</v>
      </c>
      <c r="E893" s="4">
        <v>168668.18635248696</v>
      </c>
    </row>
    <row r="894" spans="1:5" x14ac:dyDescent="0.3">
      <c r="A894">
        <v>2017</v>
      </c>
      <c r="B894" t="s">
        <v>26</v>
      </c>
      <c r="C894" s="9">
        <v>1.2430753297955159</v>
      </c>
      <c r="D894" s="3">
        <v>2.1160297739520887E-2</v>
      </c>
      <c r="E894" s="4">
        <v>430329.7033294139</v>
      </c>
    </row>
    <row r="895" spans="1:5" x14ac:dyDescent="0.3">
      <c r="A895">
        <v>2017</v>
      </c>
      <c r="B895" t="s">
        <v>27</v>
      </c>
      <c r="C895" s="9">
        <v>7.4588271589235235</v>
      </c>
      <c r="D895" s="3">
        <v>4.2920555990596382E-2</v>
      </c>
      <c r="E895" s="4">
        <v>88135.828288657969</v>
      </c>
    </row>
    <row r="896" spans="1:5" x14ac:dyDescent="0.3">
      <c r="A896">
        <v>2017</v>
      </c>
      <c r="B896" t="s">
        <v>28</v>
      </c>
      <c r="C896" s="9">
        <v>1.7937700234344049</v>
      </c>
      <c r="D896" s="3">
        <v>5.1103538102875833E-3</v>
      </c>
      <c r="E896" s="4">
        <v>266.90587806546318</v>
      </c>
    </row>
    <row r="897" spans="1:5" x14ac:dyDescent="0.3">
      <c r="A897">
        <v>2017</v>
      </c>
      <c r="B897" t="s">
        <v>29</v>
      </c>
      <c r="C897" s="9">
        <v>3.0904719023420641</v>
      </c>
      <c r="D897" s="3">
        <v>8.9626108400248459E-3</v>
      </c>
      <c r="E897" s="4">
        <v>802.59135436737085</v>
      </c>
    </row>
    <row r="898" spans="1:5" x14ac:dyDescent="0.3">
      <c r="A898">
        <v>2017</v>
      </c>
      <c r="B898" t="s">
        <v>30</v>
      </c>
      <c r="C898" s="9">
        <v>4.9181206614671273</v>
      </c>
      <c r="D898" s="3">
        <v>1.2389806876485505E-2</v>
      </c>
      <c r="E898" s="4">
        <v>809.61552513431604</v>
      </c>
    </row>
    <row r="899" spans="1:5" x14ac:dyDescent="0.3">
      <c r="A899">
        <v>2017</v>
      </c>
      <c r="B899" t="s">
        <v>31</v>
      </c>
      <c r="C899" s="9">
        <v>0.31715465982274404</v>
      </c>
      <c r="D899" s="3">
        <v>3.2831670238966204E-3</v>
      </c>
      <c r="E899" s="4">
        <v>7673.4877038687764</v>
      </c>
    </row>
    <row r="900" spans="1:5" x14ac:dyDescent="0.3">
      <c r="A900">
        <v>2017</v>
      </c>
      <c r="B900" s="12" t="s">
        <v>32</v>
      </c>
      <c r="C900" s="9">
        <v>5.3133500671297647</v>
      </c>
      <c r="D900" s="3">
        <v>2.1785662998918914E-2</v>
      </c>
      <c r="E900" s="4">
        <v>19517.701300515007</v>
      </c>
    </row>
    <row r="901" spans="1:5" x14ac:dyDescent="0.3">
      <c r="A901">
        <v>2017</v>
      </c>
      <c r="B901" t="s">
        <v>33</v>
      </c>
      <c r="C901" s="9">
        <v>4.9610352026789588</v>
      </c>
      <c r="D901" s="3">
        <v>1.3486747087385318E-2</v>
      </c>
      <c r="E901" s="4">
        <v>2521.7045804848508</v>
      </c>
    </row>
    <row r="902" spans="1:5" x14ac:dyDescent="0.3">
      <c r="A902">
        <v>2017</v>
      </c>
      <c r="B902" s="12" t="s">
        <v>34</v>
      </c>
      <c r="C902" s="9">
        <v>6.3733181732044724</v>
      </c>
      <c r="D902" s="3">
        <v>2.0991860731168648E-2</v>
      </c>
      <c r="E902" s="4">
        <v>6682.852169862319</v>
      </c>
    </row>
    <row r="903" spans="1:5" x14ac:dyDescent="0.3">
      <c r="A903">
        <v>2017</v>
      </c>
      <c r="B903" t="s">
        <v>35</v>
      </c>
      <c r="C903" s="9">
        <v>2.9822757795013275</v>
      </c>
      <c r="D903" s="3">
        <v>1.0341812260815595E-2</v>
      </c>
      <c r="E903" s="4">
        <v>11410.028374835139</v>
      </c>
    </row>
    <row r="904" spans="1:5" x14ac:dyDescent="0.3">
      <c r="A904">
        <v>2017</v>
      </c>
      <c r="B904" t="s">
        <v>36</v>
      </c>
      <c r="C904" s="9">
        <v>4.3627406310765711</v>
      </c>
      <c r="D904" s="3">
        <v>1.3192836631866307E-2</v>
      </c>
      <c r="E904" s="4">
        <v>4280.0803202446805</v>
      </c>
    </row>
    <row r="905" spans="1:5" x14ac:dyDescent="0.3">
      <c r="A905">
        <v>2017</v>
      </c>
      <c r="B905" t="s">
        <v>37</v>
      </c>
      <c r="C905" s="9">
        <v>0.8940980241342158</v>
      </c>
      <c r="D905" s="3">
        <v>5.0321816509862451E-3</v>
      </c>
      <c r="E905" s="4">
        <v>2420.863600855309</v>
      </c>
    </row>
    <row r="906" spans="1:5" x14ac:dyDescent="0.3">
      <c r="A906">
        <v>2017</v>
      </c>
      <c r="B906" t="s">
        <v>38</v>
      </c>
      <c r="C906" s="9">
        <v>2.7963108747882086</v>
      </c>
      <c r="D906" s="3">
        <v>1.1096661573498093E-2</v>
      </c>
      <c r="E906" s="4">
        <v>39921.023584548959</v>
      </c>
    </row>
    <row r="907" spans="1:5" x14ac:dyDescent="0.3">
      <c r="A907">
        <v>2017</v>
      </c>
      <c r="B907" t="s">
        <v>39</v>
      </c>
      <c r="C907" s="9">
        <v>6.931247327156095</v>
      </c>
      <c r="D907" s="3">
        <v>1.8987224832113552E-2</v>
      </c>
      <c r="E907" s="4">
        <v>9871.787569442864</v>
      </c>
    </row>
    <row r="908" spans="1:5" x14ac:dyDescent="0.3">
      <c r="A908">
        <v>2017</v>
      </c>
      <c r="B908" t="s">
        <v>40</v>
      </c>
      <c r="C908" s="9">
        <v>2.7997261689077408</v>
      </c>
      <c r="D908" s="3">
        <v>8.8693698395950916E-3</v>
      </c>
      <c r="E908" s="4">
        <v>1513.1141884471369</v>
      </c>
    </row>
    <row r="909" spans="1:5" x14ac:dyDescent="0.3">
      <c r="A909">
        <v>2017</v>
      </c>
      <c r="B909" t="s">
        <v>41</v>
      </c>
      <c r="C909" s="9">
        <v>4.5023305526766864</v>
      </c>
      <c r="D909" s="3">
        <v>1.8653011399182691E-2</v>
      </c>
      <c r="E909" s="4">
        <v>1316.7574049390857</v>
      </c>
    </row>
    <row r="910" spans="1:5" x14ac:dyDescent="0.3">
      <c r="A910">
        <v>2017</v>
      </c>
      <c r="B910" t="s">
        <v>42</v>
      </c>
      <c r="C910" s="9">
        <v>2.862776159363825</v>
      </c>
      <c r="D910" s="3">
        <v>1.2104177242317753E-2</v>
      </c>
      <c r="E910" s="4">
        <v>20817.676315171884</v>
      </c>
    </row>
    <row r="911" spans="1:5" x14ac:dyDescent="0.3">
      <c r="A911">
        <v>2017</v>
      </c>
      <c r="B911" t="s">
        <v>43</v>
      </c>
      <c r="C911" s="9">
        <v>4.4797395517867962</v>
      </c>
      <c r="D911" s="3">
        <v>1.6581143965862126E-2</v>
      </c>
      <c r="E911" s="4">
        <v>48393.162018307383</v>
      </c>
    </row>
    <row r="912" spans="1:5" x14ac:dyDescent="0.3">
      <c r="A912">
        <v>2017</v>
      </c>
      <c r="B912" t="s">
        <v>44</v>
      </c>
      <c r="C912" s="9">
        <v>5.238267643495381</v>
      </c>
      <c r="D912" s="3">
        <v>3.0341270351749831E-2</v>
      </c>
      <c r="E912" s="4">
        <v>17198.397687145414</v>
      </c>
    </row>
    <row r="913" spans="1:5" x14ac:dyDescent="0.3">
      <c r="A913">
        <v>2017</v>
      </c>
      <c r="B913" s="12" t="s">
        <v>45</v>
      </c>
      <c r="C913" s="9">
        <v>7.2712467242129719</v>
      </c>
      <c r="D913" s="3">
        <v>3.3627857077066975E-2</v>
      </c>
      <c r="E913" s="4">
        <v>16939.890313486729</v>
      </c>
    </row>
    <row r="914" spans="1:5" x14ac:dyDescent="0.3">
      <c r="A914">
        <v>2017</v>
      </c>
      <c r="B914" t="s">
        <v>46</v>
      </c>
      <c r="C914" s="9">
        <v>0.52794797677628857</v>
      </c>
      <c r="D914" s="3">
        <v>8.3214640944590454E-3</v>
      </c>
      <c r="E914" s="4">
        <v>5890.5694167804213</v>
      </c>
    </row>
    <row r="915" spans="1:5" x14ac:dyDescent="0.3">
      <c r="A915">
        <v>2017</v>
      </c>
      <c r="B915" t="s">
        <v>47</v>
      </c>
      <c r="C915" s="9">
        <v>6.3589169502401255</v>
      </c>
      <c r="D915" s="3">
        <v>3.1946314622467102E-2</v>
      </c>
      <c r="E915" s="4">
        <v>37159.166762858127</v>
      </c>
    </row>
    <row r="916" spans="1:5" x14ac:dyDescent="0.3">
      <c r="A916">
        <v>2017</v>
      </c>
      <c r="B916" t="s">
        <v>48</v>
      </c>
      <c r="C916" s="9">
        <v>3.6999431169132593</v>
      </c>
      <c r="D916" s="3">
        <v>1.7685495980129896E-2</v>
      </c>
      <c r="E916" s="4">
        <v>6818.1479673248887</v>
      </c>
    </row>
    <row r="917" spans="1:5" x14ac:dyDescent="0.3">
      <c r="A917">
        <v>2017</v>
      </c>
      <c r="B917" t="s">
        <v>49</v>
      </c>
      <c r="C917" s="9">
        <v>1.3932115597723904</v>
      </c>
      <c r="D917" s="3">
        <v>9.5272161813091723E-3</v>
      </c>
      <c r="E917" s="4">
        <v>21401.612423826224</v>
      </c>
    </row>
    <row r="918" spans="1:5" x14ac:dyDescent="0.3">
      <c r="A918">
        <v>2017</v>
      </c>
      <c r="B918" t="s">
        <v>50</v>
      </c>
      <c r="C918" s="9">
        <v>5.0766057321219016</v>
      </c>
      <c r="D918" s="3">
        <v>3.0470994992592954E-2</v>
      </c>
      <c r="E918" s="4">
        <v>124393.85361386297</v>
      </c>
    </row>
    <row r="919" spans="1:5" x14ac:dyDescent="0.3">
      <c r="A919">
        <v>2017</v>
      </c>
      <c r="B919" t="s">
        <v>51</v>
      </c>
      <c r="C919" s="9">
        <v>2.9041784575058802</v>
      </c>
      <c r="D919" s="3">
        <v>1.3168027774600556E-2</v>
      </c>
      <c r="E919" s="4">
        <v>3702.2113487302881</v>
      </c>
    </row>
    <row r="920" spans="1:5" x14ac:dyDescent="0.3">
      <c r="A920">
        <v>2017</v>
      </c>
      <c r="B920" t="s">
        <v>52</v>
      </c>
      <c r="C920" s="9">
        <v>4.4098647259630095</v>
      </c>
      <c r="D920" s="3">
        <v>2.905235897019157E-2</v>
      </c>
      <c r="E920" s="4">
        <v>549877.51595695724</v>
      </c>
    </row>
    <row r="921" spans="1:5" x14ac:dyDescent="0.3">
      <c r="A921">
        <v>2017</v>
      </c>
      <c r="B921" s="12" t="s">
        <v>53</v>
      </c>
      <c r="C921" s="9">
        <v>5.403138780087442</v>
      </c>
      <c r="D921" s="3">
        <v>3.0565637433013864E-2</v>
      </c>
      <c r="E921" s="4">
        <v>13738.56544848647</v>
      </c>
    </row>
    <row r="922" spans="1:5" x14ac:dyDescent="0.3">
      <c r="A922">
        <v>2017</v>
      </c>
      <c r="B922" t="s">
        <v>54</v>
      </c>
      <c r="C922" s="9">
        <v>3.7862661252039871</v>
      </c>
      <c r="D922" s="3" t="s">
        <v>14</v>
      </c>
      <c r="E922" s="4">
        <v>1336318.7600852875</v>
      </c>
    </row>
    <row r="923" spans="1:5" x14ac:dyDescent="0.3">
      <c r="A923">
        <v>2017</v>
      </c>
      <c r="B923" t="s">
        <v>55</v>
      </c>
      <c r="C923" s="9">
        <v>3.8333727036419889</v>
      </c>
      <c r="D923" s="3" t="s">
        <v>14</v>
      </c>
      <c r="E923" s="4">
        <v>362522.28343051882</v>
      </c>
    </row>
    <row r="924" spans="1:5" x14ac:dyDescent="0.3">
      <c r="A924">
        <v>2018</v>
      </c>
      <c r="B924" t="s">
        <v>7</v>
      </c>
      <c r="C924" s="9">
        <v>1.2205328199875121</v>
      </c>
      <c r="D924" s="3">
        <v>4.9435091940903467E-3</v>
      </c>
      <c r="E924" s="4">
        <v>4203.0599511890687</v>
      </c>
    </row>
    <row r="925" spans="1:5" x14ac:dyDescent="0.3">
      <c r="A925">
        <v>2018</v>
      </c>
      <c r="B925" t="s">
        <v>8</v>
      </c>
      <c r="D925" s="3" t="s">
        <v>14</v>
      </c>
    </row>
    <row r="926" spans="1:5" x14ac:dyDescent="0.3">
      <c r="A926">
        <v>2018</v>
      </c>
      <c r="B926" t="s">
        <v>11</v>
      </c>
      <c r="C926" s="9">
        <v>5.0281083626498644</v>
      </c>
      <c r="D926" s="3">
        <v>2.8599209679287845E-2</v>
      </c>
      <c r="E926" s="4">
        <v>15612.372411634655</v>
      </c>
    </row>
    <row r="927" spans="1:5" x14ac:dyDescent="0.3">
      <c r="A927">
        <v>2018</v>
      </c>
      <c r="B927" t="s">
        <v>12</v>
      </c>
      <c r="C927" s="9">
        <v>4.7219642076084325</v>
      </c>
      <c r="D927" s="3">
        <v>1.740702627502725E-2</v>
      </c>
      <c r="E927" s="4">
        <v>29593.928899526396</v>
      </c>
    </row>
    <row r="928" spans="1:5" x14ac:dyDescent="0.3">
      <c r="A928">
        <v>2018</v>
      </c>
      <c r="B928" t="s">
        <v>13</v>
      </c>
      <c r="C928" s="9">
        <v>0.52284200678873971</v>
      </c>
      <c r="D928" s="3">
        <v>3.6916358837880796E-3</v>
      </c>
      <c r="E928" s="4">
        <v>1605.4810753740974</v>
      </c>
    </row>
    <row r="929" spans="1:5" x14ac:dyDescent="0.3">
      <c r="A929">
        <v>2018</v>
      </c>
      <c r="B929" t="s">
        <v>15</v>
      </c>
      <c r="D929" s="3">
        <v>3.1233076243477619E-3</v>
      </c>
      <c r="E929" s="4">
        <v>2068.782073616318</v>
      </c>
    </row>
    <row r="930" spans="1:5" x14ac:dyDescent="0.3">
      <c r="A930">
        <v>2018</v>
      </c>
      <c r="B930" s="12" t="s">
        <v>16</v>
      </c>
      <c r="C930" s="9">
        <v>7.5809458060062136</v>
      </c>
      <c r="D930" s="3">
        <v>2.9660284050079651E-2</v>
      </c>
      <c r="E930" s="4">
        <v>8951.6118695137229</v>
      </c>
    </row>
    <row r="931" spans="1:5" x14ac:dyDescent="0.3">
      <c r="A931">
        <v>2018</v>
      </c>
      <c r="B931" t="s">
        <v>17</v>
      </c>
      <c r="C931" s="9">
        <v>3.5451366588168134</v>
      </c>
      <c r="D931" s="3">
        <v>1.4099858247142211E-2</v>
      </c>
      <c r="E931" s="4">
        <v>612.8817318542857</v>
      </c>
    </row>
    <row r="932" spans="1:5" x14ac:dyDescent="0.3">
      <c r="A932">
        <v>2018</v>
      </c>
      <c r="B932" s="12" t="s">
        <v>18</v>
      </c>
      <c r="C932" s="9">
        <v>6.8690765381965839</v>
      </c>
      <c r="D932" s="3">
        <v>2.757493724888847E-2</v>
      </c>
      <c r="E932" s="4">
        <v>6890.2441709504019</v>
      </c>
    </row>
    <row r="933" spans="1:5" x14ac:dyDescent="0.3">
      <c r="A933">
        <v>2018</v>
      </c>
      <c r="B933" t="s">
        <v>19</v>
      </c>
      <c r="C933" s="9">
        <v>4.5284380316980242</v>
      </c>
      <c r="D933" s="3">
        <v>2.1966601024158532E-2</v>
      </c>
      <c r="E933" s="4">
        <v>62905.348274012431</v>
      </c>
    </row>
    <row r="934" spans="1:5" x14ac:dyDescent="0.3">
      <c r="A934">
        <v>2018</v>
      </c>
      <c r="B934" t="s">
        <v>20</v>
      </c>
      <c r="C934" s="9">
        <v>3.4182840154761616</v>
      </c>
      <c r="D934" s="3">
        <v>1.2137102279749231E-2</v>
      </c>
      <c r="E934" s="4">
        <v>3594.6123141773865</v>
      </c>
    </row>
    <row r="935" spans="1:5" x14ac:dyDescent="0.3">
      <c r="A935">
        <v>2018</v>
      </c>
      <c r="B935" t="s">
        <v>21</v>
      </c>
      <c r="C935" s="9">
        <v>4.6923547895127635</v>
      </c>
      <c r="D935" s="3">
        <v>1.1671974661277989E-2</v>
      </c>
      <c r="E935" s="4">
        <v>4574.66942434669</v>
      </c>
    </row>
    <row r="936" spans="1:5" x14ac:dyDescent="0.3">
      <c r="A936">
        <v>2018</v>
      </c>
      <c r="B936" t="s">
        <v>22</v>
      </c>
      <c r="D936" s="3">
        <v>2.0004221196999749E-2</v>
      </c>
      <c r="E936" s="4">
        <v>378.27308346382148</v>
      </c>
    </row>
    <row r="937" spans="1:5" x14ac:dyDescent="0.3">
      <c r="A937">
        <v>2018</v>
      </c>
      <c r="B937" t="s">
        <v>23</v>
      </c>
      <c r="D937" s="3">
        <v>4.7966155512327788E-2</v>
      </c>
      <c r="E937" s="4">
        <v>16164.956795949865</v>
      </c>
    </row>
    <row r="938" spans="1:5" x14ac:dyDescent="0.3">
      <c r="A938">
        <v>2018</v>
      </c>
      <c r="B938" t="s">
        <v>24</v>
      </c>
      <c r="C938" s="9">
        <v>2.5436560159793711</v>
      </c>
      <c r="D938" s="3">
        <v>1.4244308654124509E-2</v>
      </c>
      <c r="E938" s="4">
        <v>33176.880854372866</v>
      </c>
    </row>
    <row r="939" spans="1:5" x14ac:dyDescent="0.3">
      <c r="A939">
        <v>2018</v>
      </c>
      <c r="B939" t="s">
        <v>25</v>
      </c>
      <c r="C939" s="9">
        <v>5.3631596846009666</v>
      </c>
      <c r="D939" s="3">
        <v>3.2211421374820276E-2</v>
      </c>
      <c r="E939" s="4">
        <v>172588.7554026132</v>
      </c>
    </row>
    <row r="940" spans="1:5" x14ac:dyDescent="0.3">
      <c r="A940">
        <v>2018</v>
      </c>
      <c r="B940" t="s">
        <v>26</v>
      </c>
      <c r="C940" s="9">
        <v>1.3278038437182034</v>
      </c>
      <c r="D940" s="3">
        <v>2.1405780419068769E-2</v>
      </c>
      <c r="E940" s="4">
        <v>464705.23869315931</v>
      </c>
    </row>
    <row r="941" spans="1:5" x14ac:dyDescent="0.3">
      <c r="A941">
        <v>2018</v>
      </c>
      <c r="B941" t="s">
        <v>27</v>
      </c>
      <c r="C941" s="9">
        <v>7.9130827264551327</v>
      </c>
      <c r="D941" s="3">
        <v>4.516333839798764E-2</v>
      </c>
      <c r="E941" s="4">
        <v>95437.665942901163</v>
      </c>
    </row>
    <row r="942" spans="1:5" x14ac:dyDescent="0.3">
      <c r="A942">
        <v>2018</v>
      </c>
      <c r="B942" t="s">
        <v>28</v>
      </c>
      <c r="C942" s="9">
        <v>1.7941596365996106</v>
      </c>
      <c r="D942" s="3">
        <v>6.3868709532380885E-3</v>
      </c>
      <c r="E942" s="4">
        <v>346.88435958205156</v>
      </c>
    </row>
    <row r="943" spans="1:5" x14ac:dyDescent="0.3">
      <c r="A943">
        <v>2018</v>
      </c>
      <c r="B943" t="s">
        <v>29</v>
      </c>
      <c r="C943" s="9">
        <v>3.1902776434272115</v>
      </c>
      <c r="D943" s="3">
        <v>9.366315404426024E-3</v>
      </c>
      <c r="E943" s="4">
        <v>872.23622312158227</v>
      </c>
    </row>
    <row r="944" spans="1:5" x14ac:dyDescent="0.3">
      <c r="A944">
        <v>2018</v>
      </c>
      <c r="B944" t="s">
        <v>30</v>
      </c>
      <c r="C944" s="9">
        <v>4.7029759890671246</v>
      </c>
      <c r="D944" s="3">
        <v>1.1671210293407766E-2</v>
      </c>
      <c r="E944" s="4">
        <v>777.94517785900211</v>
      </c>
    </row>
    <row r="945" spans="1:5" x14ac:dyDescent="0.3">
      <c r="A945">
        <v>2018</v>
      </c>
      <c r="B945" t="s">
        <v>31</v>
      </c>
      <c r="C945" s="9">
        <v>0.31455463758854407</v>
      </c>
      <c r="D945" s="3">
        <v>3.0710939572831351E-3</v>
      </c>
      <c r="E945" s="4">
        <v>7335.3789307757024</v>
      </c>
    </row>
    <row r="946" spans="1:5" x14ac:dyDescent="0.3">
      <c r="A946">
        <v>2018</v>
      </c>
      <c r="B946" s="12" t="s">
        <v>32</v>
      </c>
      <c r="C946" s="9">
        <v>5.5405640668523679</v>
      </c>
      <c r="D946" s="3">
        <v>2.1387956128462105E-2</v>
      </c>
      <c r="E946" s="4">
        <v>19613.781376537961</v>
      </c>
    </row>
    <row r="947" spans="1:5" x14ac:dyDescent="0.3">
      <c r="A947">
        <v>2018</v>
      </c>
      <c r="B947" t="s">
        <v>33</v>
      </c>
      <c r="D947" s="3" t="s">
        <v>14</v>
      </c>
    </row>
    <row r="948" spans="1:5" x14ac:dyDescent="0.3">
      <c r="A948">
        <v>2018</v>
      </c>
      <c r="B948" s="12" t="s">
        <v>34</v>
      </c>
      <c r="C948" s="9">
        <v>6.4640436746987948</v>
      </c>
      <c r="D948" s="3">
        <v>2.047809448774586E-2</v>
      </c>
      <c r="E948" s="4">
        <v>6813.5052489518075</v>
      </c>
    </row>
    <row r="949" spans="1:5" x14ac:dyDescent="0.3">
      <c r="A949">
        <v>2018</v>
      </c>
      <c r="B949" t="s">
        <v>35</v>
      </c>
      <c r="C949" s="9">
        <v>3.0663707598989927</v>
      </c>
      <c r="D949" s="3">
        <v>1.2089147629922392E-2</v>
      </c>
      <c r="E949" s="4">
        <v>14051.916561723756</v>
      </c>
    </row>
    <row r="950" spans="1:5" x14ac:dyDescent="0.3">
      <c r="A950">
        <v>2018</v>
      </c>
      <c r="B950" t="s">
        <v>36</v>
      </c>
      <c r="C950" s="9">
        <v>4.6336619994554544</v>
      </c>
      <c r="D950" s="3">
        <v>1.3495548515244774E-2</v>
      </c>
      <c r="E950" s="4">
        <v>4503.0391665735269</v>
      </c>
    </row>
    <row r="951" spans="1:5" x14ac:dyDescent="0.3">
      <c r="A951">
        <v>2018</v>
      </c>
      <c r="B951" t="s">
        <v>37</v>
      </c>
      <c r="C951" s="9">
        <v>0.88377349151884488</v>
      </c>
      <c r="D951" s="3">
        <v>5.0111764762744834E-3</v>
      </c>
      <c r="E951" s="4">
        <v>2518.6286193492874</v>
      </c>
    </row>
    <row r="952" spans="1:5" x14ac:dyDescent="0.3">
      <c r="A952">
        <v>2018</v>
      </c>
      <c r="B952" t="s">
        <v>38</v>
      </c>
      <c r="C952" s="9">
        <v>2.763538390498983</v>
      </c>
      <c r="D952" s="3">
        <v>9.9001661258974541E-3</v>
      </c>
      <c r="E952" s="4">
        <v>36616.390612050476</v>
      </c>
    </row>
    <row r="953" spans="1:5" x14ac:dyDescent="0.3">
      <c r="A953">
        <v>2018</v>
      </c>
      <c r="B953" t="s">
        <v>39</v>
      </c>
      <c r="C953" s="9">
        <v>6.96816634154992</v>
      </c>
      <c r="D953" s="3">
        <v>1.8139078043846877E-2</v>
      </c>
      <c r="E953" s="4">
        <v>9760.6614506086953</v>
      </c>
    </row>
    <row r="954" spans="1:5" x14ac:dyDescent="0.3">
      <c r="A954">
        <v>2018</v>
      </c>
      <c r="B954" t="s">
        <v>40</v>
      </c>
      <c r="C954" s="9">
        <v>2.9998104575904478</v>
      </c>
      <c r="D954" s="3">
        <v>8.3970343472783964E-3</v>
      </c>
      <c r="E954" s="4">
        <v>1486.8899823011484</v>
      </c>
    </row>
    <row r="955" spans="1:5" x14ac:dyDescent="0.3">
      <c r="A955">
        <v>2018</v>
      </c>
      <c r="B955" t="s">
        <v>41</v>
      </c>
      <c r="C955" s="9">
        <v>4.8591765462200929</v>
      </c>
      <c r="D955" s="3">
        <v>1.9459348731546859E-2</v>
      </c>
      <c r="E955" s="4">
        <v>1434.8672101861425</v>
      </c>
    </row>
    <row r="956" spans="1:5" x14ac:dyDescent="0.3">
      <c r="A956">
        <v>2018</v>
      </c>
      <c r="B956" t="s">
        <v>42</v>
      </c>
      <c r="C956" s="9">
        <v>2.9985802764007667</v>
      </c>
      <c r="D956" s="3">
        <v>1.2421265911994009E-2</v>
      </c>
      <c r="E956" s="4">
        <v>21851.983263111881</v>
      </c>
    </row>
    <row r="957" spans="1:5" x14ac:dyDescent="0.3">
      <c r="A957">
        <v>2018</v>
      </c>
      <c r="B957" t="s">
        <v>43</v>
      </c>
      <c r="C957" s="9">
        <v>4.6146366427840331</v>
      </c>
      <c r="D957" s="3">
        <v>1.7137791002492665E-2</v>
      </c>
      <c r="E957" s="4">
        <v>50843.529247891631</v>
      </c>
    </row>
    <row r="958" spans="1:5" x14ac:dyDescent="0.3">
      <c r="A958">
        <v>2018</v>
      </c>
      <c r="B958" t="s">
        <v>44</v>
      </c>
      <c r="D958" s="3" t="s">
        <v>14</v>
      </c>
    </row>
    <row r="959" spans="1:5" x14ac:dyDescent="0.3">
      <c r="A959">
        <v>2018</v>
      </c>
      <c r="B959" s="12" t="s">
        <v>45</v>
      </c>
      <c r="C959" s="9">
        <v>7.385692693327762</v>
      </c>
      <c r="D959" s="3">
        <v>3.3210612583378103E-2</v>
      </c>
      <c r="E959" s="4">
        <v>17055.938243072698</v>
      </c>
    </row>
    <row r="960" spans="1:5" x14ac:dyDescent="0.3">
      <c r="A960">
        <v>2018</v>
      </c>
      <c r="B960" t="s">
        <v>46</v>
      </c>
      <c r="C960" s="9">
        <v>0.51411829730990899</v>
      </c>
      <c r="D960" s="3">
        <v>7.5471338125974044E-3</v>
      </c>
      <c r="E960" s="4">
        <v>5384.4866498001438</v>
      </c>
    </row>
    <row r="961" spans="1:5" x14ac:dyDescent="0.3">
      <c r="A961">
        <v>2018</v>
      </c>
      <c r="B961" t="s">
        <v>47</v>
      </c>
      <c r="C961" s="9">
        <v>6.5283983740192468</v>
      </c>
      <c r="D961" s="3">
        <v>3.3523003790620225E-2</v>
      </c>
      <c r="E961" s="4">
        <v>40079.670862508807</v>
      </c>
    </row>
    <row r="962" spans="1:5" x14ac:dyDescent="0.3">
      <c r="A962">
        <v>2018</v>
      </c>
      <c r="B962" t="s">
        <v>48</v>
      </c>
      <c r="C962" s="9">
        <v>3.8769495296162493</v>
      </c>
      <c r="D962" s="3">
        <v>1.8990624331771445E-2</v>
      </c>
      <c r="E962" s="4">
        <v>7557.0560995619826</v>
      </c>
    </row>
    <row r="963" spans="1:5" x14ac:dyDescent="0.3">
      <c r="A963">
        <v>2018</v>
      </c>
      <c r="B963" t="s">
        <v>49</v>
      </c>
      <c r="C963" s="9">
        <v>1.5508388713501295</v>
      </c>
      <c r="D963" s="3">
        <v>1.0251659929195838E-2</v>
      </c>
      <c r="E963" s="4">
        <v>23715.215180037423</v>
      </c>
    </row>
    <row r="964" spans="1:5" x14ac:dyDescent="0.3">
      <c r="A964">
        <v>2018</v>
      </c>
      <c r="B964" t="s">
        <v>50</v>
      </c>
      <c r="C964" s="9">
        <v>5.2310452319494374</v>
      </c>
      <c r="D964" s="3">
        <v>3.1101054836648889E-2</v>
      </c>
      <c r="E964" s="4">
        <v>128211.82225802634</v>
      </c>
    </row>
    <row r="965" spans="1:5" x14ac:dyDescent="0.3">
      <c r="A965">
        <v>2018</v>
      </c>
      <c r="B965" t="s">
        <v>51</v>
      </c>
      <c r="C965" s="9">
        <v>3.8469391638170443</v>
      </c>
      <c r="D965" s="3">
        <v>1.5075509934496417E-2</v>
      </c>
      <c r="E965" s="4">
        <v>4465.6653187306219</v>
      </c>
    </row>
    <row r="966" spans="1:5" x14ac:dyDescent="0.3">
      <c r="A966">
        <v>2018</v>
      </c>
      <c r="B966" t="s">
        <v>52</v>
      </c>
      <c r="C966" s="9">
        <v>4.7509807078119213</v>
      </c>
      <c r="D966" s="3">
        <v>3.0132323718055673E-2</v>
      </c>
      <c r="E966" s="4">
        <v>586964.92278014589</v>
      </c>
    </row>
    <row r="967" spans="1:5" x14ac:dyDescent="0.3">
      <c r="A967">
        <v>2018</v>
      </c>
      <c r="B967" s="12" t="s">
        <v>53</v>
      </c>
      <c r="C967" s="9">
        <v>5.6733041726773692</v>
      </c>
      <c r="D967" s="3">
        <v>3.0906226766655262E-2</v>
      </c>
      <c r="E967" s="4">
        <v>14239.165586600782</v>
      </c>
    </row>
    <row r="968" spans="1:5" x14ac:dyDescent="0.3">
      <c r="A968">
        <v>2018</v>
      </c>
      <c r="B968" t="s">
        <v>54</v>
      </c>
      <c r="C968" s="9">
        <v>3.9661538254030941</v>
      </c>
      <c r="D968" s="3" t="s">
        <v>14</v>
      </c>
      <c r="E968" s="4">
        <v>1408860.5130198337</v>
      </c>
    </row>
    <row r="969" spans="1:5" x14ac:dyDescent="0.3">
      <c r="A969">
        <v>2018</v>
      </c>
      <c r="B969" t="s">
        <v>55</v>
      </c>
      <c r="C969" s="9">
        <v>3.9965179896935537</v>
      </c>
      <c r="D969" s="3" t="s">
        <v>14</v>
      </c>
      <c r="E969" s="4">
        <v>377759.78911705985</v>
      </c>
    </row>
    <row r="970" spans="1:5" x14ac:dyDescent="0.3">
      <c r="A970">
        <v>2019</v>
      </c>
      <c r="B970" t="s">
        <v>7</v>
      </c>
      <c r="C970" s="9">
        <v>1.2264258931141596</v>
      </c>
      <c r="D970" s="3">
        <v>4.5712857924643984E-3</v>
      </c>
      <c r="E970" s="4">
        <v>3807.8492201212716</v>
      </c>
    </row>
    <row r="971" spans="1:5" x14ac:dyDescent="0.3">
      <c r="A971">
        <v>2019</v>
      </c>
      <c r="B971" t="s">
        <v>8</v>
      </c>
      <c r="D971" s="3">
        <v>1.797294718572584E-2</v>
      </c>
      <c r="E971" s="4">
        <v>21724.332264029905</v>
      </c>
    </row>
    <row r="972" spans="1:5" x14ac:dyDescent="0.3">
      <c r="A972">
        <v>2019</v>
      </c>
      <c r="B972" t="s">
        <v>11</v>
      </c>
      <c r="C972" s="9">
        <v>5.276222473670467</v>
      </c>
      <c r="D972" s="3">
        <v>3.159487444455062E-2</v>
      </c>
      <c r="E972" s="4">
        <v>17611.903402025986</v>
      </c>
    </row>
    <row r="973" spans="1:5" x14ac:dyDescent="0.3">
      <c r="A973">
        <v>2019</v>
      </c>
      <c r="B973" t="s">
        <v>12</v>
      </c>
      <c r="C973" s="9">
        <v>4.8604792981506186</v>
      </c>
      <c r="D973" s="3">
        <v>1.7459986359182798E-2</v>
      </c>
      <c r="E973" s="4">
        <v>30236.50899754238</v>
      </c>
    </row>
    <row r="974" spans="1:5" x14ac:dyDescent="0.3">
      <c r="A974">
        <v>2019</v>
      </c>
      <c r="B974" t="s">
        <v>13</v>
      </c>
      <c r="C974" s="9">
        <v>0.5061648761713039</v>
      </c>
      <c r="D974" s="3">
        <v>3.4193456509806529E-3</v>
      </c>
      <c r="E974" s="4">
        <v>1498.5212948434485</v>
      </c>
    </row>
    <row r="975" spans="1:5" x14ac:dyDescent="0.3">
      <c r="A975">
        <v>2019</v>
      </c>
      <c r="B975" t="s">
        <v>15</v>
      </c>
      <c r="D975" s="3">
        <v>3.2201201526604896E-3</v>
      </c>
      <c r="E975" s="4">
        <v>2200.8803725810808</v>
      </c>
    </row>
    <row r="976" spans="1:5" x14ac:dyDescent="0.3">
      <c r="A976">
        <v>2019</v>
      </c>
      <c r="B976" s="12" t="s">
        <v>16</v>
      </c>
      <c r="C976" s="9">
        <v>7.6793880006876396</v>
      </c>
      <c r="D976" s="3">
        <v>2.8968545376179971E-2</v>
      </c>
      <c r="E976" s="4">
        <v>8873.4151168919852</v>
      </c>
    </row>
    <row r="977" spans="1:5" x14ac:dyDescent="0.3">
      <c r="A977">
        <v>2019</v>
      </c>
      <c r="B977" t="s">
        <v>17</v>
      </c>
      <c r="C977" s="9">
        <v>3.586773892439147</v>
      </c>
      <c r="D977" s="3">
        <v>1.6314586400347057E-2</v>
      </c>
      <c r="E977" s="4">
        <v>735.66993278169957</v>
      </c>
    </row>
    <row r="978" spans="1:5" x14ac:dyDescent="0.3">
      <c r="A978">
        <v>2019</v>
      </c>
      <c r="B978" s="12" t="s">
        <v>18</v>
      </c>
      <c r="C978" s="9">
        <v>7.2413611996522746</v>
      </c>
      <c r="D978" s="3">
        <v>2.7996147720734769E-2</v>
      </c>
      <c r="E978" s="4">
        <v>7081.1707075331105</v>
      </c>
    </row>
    <row r="979" spans="1:5" x14ac:dyDescent="0.3">
      <c r="A979">
        <v>2019</v>
      </c>
      <c r="B979" t="s">
        <v>19</v>
      </c>
      <c r="C979" s="9">
        <v>4.6246229979929749</v>
      </c>
      <c r="D979" s="3">
        <v>2.1917887624685401E-2</v>
      </c>
      <c r="E979" s="4">
        <v>63922.605513399249</v>
      </c>
    </row>
    <row r="980" spans="1:5" x14ac:dyDescent="0.3">
      <c r="A980">
        <v>2019</v>
      </c>
      <c r="B980" t="s">
        <v>20</v>
      </c>
      <c r="C980" s="9">
        <v>3.6447045142472656</v>
      </c>
      <c r="D980" s="3">
        <v>1.2756642657268953E-2</v>
      </c>
      <c r="E980" s="4">
        <v>3846.2413095787579</v>
      </c>
    </row>
    <row r="981" spans="1:5" x14ac:dyDescent="0.3">
      <c r="A981">
        <v>2019</v>
      </c>
      <c r="B981" t="s">
        <v>21</v>
      </c>
      <c r="C981" s="9">
        <v>4.7769786041610471</v>
      </c>
      <c r="D981" s="3">
        <v>1.2252743733864811E-2</v>
      </c>
      <c r="E981" s="4">
        <v>5063.5835635302001</v>
      </c>
    </row>
    <row r="982" spans="1:5" x14ac:dyDescent="0.3">
      <c r="A982">
        <v>2019</v>
      </c>
      <c r="B982" t="s">
        <v>22</v>
      </c>
      <c r="D982" s="3">
        <v>2.3262657476287352E-2</v>
      </c>
      <c r="E982" s="4">
        <v>450.51434166747327</v>
      </c>
    </row>
    <row r="983" spans="1:5" x14ac:dyDescent="0.3">
      <c r="A983">
        <v>2019</v>
      </c>
      <c r="B983" t="s">
        <v>23</v>
      </c>
      <c r="D983" s="3">
        <v>5.139831029855934E-2</v>
      </c>
      <c r="E983" s="4">
        <v>17975.270963819246</v>
      </c>
    </row>
    <row r="984" spans="1:5" x14ac:dyDescent="0.3">
      <c r="A984">
        <v>2019</v>
      </c>
      <c r="B984" t="s">
        <v>24</v>
      </c>
      <c r="C984" s="9">
        <v>2.6925568943781171</v>
      </c>
      <c r="D984" s="3">
        <v>1.4616034163444994E-2</v>
      </c>
      <c r="E984" s="4">
        <v>34212.971807406844</v>
      </c>
    </row>
    <row r="985" spans="1:5" x14ac:dyDescent="0.3">
      <c r="A985">
        <v>2019</v>
      </c>
      <c r="B985" t="s">
        <v>25</v>
      </c>
      <c r="C985" s="9">
        <v>5.4041194639798551</v>
      </c>
      <c r="D985" s="3">
        <v>3.2148929114729122E-2</v>
      </c>
      <c r="E985" s="4">
        <v>171839.9082015474</v>
      </c>
    </row>
    <row r="986" spans="1:5" x14ac:dyDescent="0.3">
      <c r="A986">
        <v>2019</v>
      </c>
      <c r="B986" t="s">
        <v>26</v>
      </c>
      <c r="C986" s="9">
        <v>1.4959859015091341</v>
      </c>
      <c r="D986" s="3">
        <v>2.2347721591970491E-2</v>
      </c>
      <c r="E986" s="4">
        <v>514797.65693084145</v>
      </c>
    </row>
    <row r="987" spans="1:5" x14ac:dyDescent="0.3">
      <c r="A987">
        <v>2019</v>
      </c>
      <c r="B987" t="s">
        <v>27</v>
      </c>
      <c r="C987" s="9">
        <v>8.3291111108733489</v>
      </c>
      <c r="D987" s="3">
        <v>4.6270285804906747E-2</v>
      </c>
      <c r="E987" s="4">
        <v>99970.920846718975</v>
      </c>
    </row>
    <row r="988" spans="1:5" x14ac:dyDescent="0.3">
      <c r="A988">
        <v>2019</v>
      </c>
      <c r="B988" t="s">
        <v>28</v>
      </c>
      <c r="C988" s="9">
        <v>1.8984020389005156</v>
      </c>
      <c r="D988" s="3">
        <v>6.3692559149406752E-3</v>
      </c>
      <c r="E988" s="4">
        <v>354.52162167444351</v>
      </c>
    </row>
    <row r="989" spans="1:5" x14ac:dyDescent="0.3">
      <c r="A989">
        <v>2019</v>
      </c>
      <c r="B989" t="s">
        <v>29</v>
      </c>
      <c r="C989" s="9">
        <v>3.4465024442251755</v>
      </c>
      <c r="D989" s="3">
        <v>9.9467721838464914E-3</v>
      </c>
      <c r="E989" s="4">
        <v>968.65757646183567</v>
      </c>
    </row>
    <row r="990" spans="1:5" x14ac:dyDescent="0.3">
      <c r="A990">
        <v>2019</v>
      </c>
      <c r="B990" t="s">
        <v>30</v>
      </c>
      <c r="C990" s="9">
        <v>5.0297666934835075</v>
      </c>
      <c r="D990" s="3">
        <v>1.1766363338601777E-2</v>
      </c>
      <c r="E990" s="4">
        <v>810.04209893658515</v>
      </c>
    </row>
    <row r="991" spans="1:5" x14ac:dyDescent="0.3">
      <c r="A991">
        <v>2019</v>
      </c>
      <c r="B991" t="s">
        <v>31</v>
      </c>
      <c r="C991" s="9">
        <v>0.33188088661402959</v>
      </c>
      <c r="D991" s="3">
        <v>2.8384770846931712E-3</v>
      </c>
      <c r="E991" s="4">
        <v>6767.1641024965311</v>
      </c>
    </row>
    <row r="992" spans="1:5" x14ac:dyDescent="0.3">
      <c r="A992">
        <v>2019</v>
      </c>
      <c r="B992" s="12" t="s">
        <v>32</v>
      </c>
      <c r="C992" s="9">
        <v>5.6334966849236094</v>
      </c>
      <c r="D992" s="3">
        <v>2.1843540719877499E-2</v>
      </c>
      <c r="E992" s="4">
        <v>20423.309436792082</v>
      </c>
    </row>
    <row r="993" spans="1:5" x14ac:dyDescent="0.3">
      <c r="A993">
        <v>2019</v>
      </c>
      <c r="B993" t="s">
        <v>33</v>
      </c>
      <c r="C993" s="9">
        <v>5.5859234728484219</v>
      </c>
      <c r="D993" s="3">
        <v>1.4041553615028691E-2</v>
      </c>
      <c r="E993" s="4">
        <v>2801.803473737893</v>
      </c>
    </row>
    <row r="994" spans="1:5" x14ac:dyDescent="0.3">
      <c r="A994">
        <v>2019</v>
      </c>
      <c r="B994" s="12" t="s">
        <v>34</v>
      </c>
      <c r="C994" s="9">
        <v>6.7124158563949141</v>
      </c>
      <c r="D994" s="3">
        <v>2.1560472840624512E-2</v>
      </c>
      <c r="E994" s="4">
        <v>7006.6734016444416</v>
      </c>
    </row>
    <row r="995" spans="1:5" x14ac:dyDescent="0.3">
      <c r="A995">
        <v>2019</v>
      </c>
      <c r="B995" t="s">
        <v>35</v>
      </c>
      <c r="C995" s="9">
        <v>3.1464596467462096</v>
      </c>
      <c r="D995" s="3">
        <v>1.3206364558854248E-2</v>
      </c>
      <c r="E995" s="4">
        <v>16078.897155658329</v>
      </c>
    </row>
    <row r="996" spans="1:5" x14ac:dyDescent="0.3">
      <c r="A996">
        <v>2019</v>
      </c>
      <c r="B996" t="s">
        <v>36</v>
      </c>
      <c r="C996" s="9">
        <v>4.8770166979380347</v>
      </c>
      <c r="D996" s="3">
        <v>1.3956242315438273E-2</v>
      </c>
      <c r="E996" s="4">
        <v>4781.6878029712452</v>
      </c>
    </row>
    <row r="997" spans="1:5" x14ac:dyDescent="0.3">
      <c r="A997">
        <v>2019</v>
      </c>
      <c r="B997" t="s">
        <v>37</v>
      </c>
      <c r="C997" s="9">
        <v>0.89544504909206513</v>
      </c>
      <c r="D997" s="3">
        <v>4.7832486393423372E-3</v>
      </c>
      <c r="E997" s="4">
        <v>2504.7601797556827</v>
      </c>
    </row>
    <row r="998" spans="1:5" x14ac:dyDescent="0.3">
      <c r="A998">
        <v>2019</v>
      </c>
      <c r="B998" t="s">
        <v>38</v>
      </c>
      <c r="C998" s="9">
        <v>2.7299684460909193</v>
      </c>
      <c r="D998" s="3">
        <v>1.0387868363960504E-2</v>
      </c>
      <c r="E998" s="4">
        <v>39201.263966044498</v>
      </c>
    </row>
    <row r="999" spans="1:5" x14ac:dyDescent="0.3">
      <c r="A999">
        <v>2019</v>
      </c>
      <c r="B999" t="s">
        <v>39</v>
      </c>
      <c r="C999" s="9">
        <v>7.4150473352033659</v>
      </c>
      <c r="D999" s="3">
        <v>1.8906393848272047E-2</v>
      </c>
      <c r="E999" s="4">
        <v>10310.411523273975</v>
      </c>
    </row>
    <row r="1000" spans="1:5" x14ac:dyDescent="0.3">
      <c r="A1000">
        <v>2019</v>
      </c>
      <c r="B1000" t="s">
        <v>40</v>
      </c>
      <c r="C1000" s="9">
        <v>3.1131928078039421</v>
      </c>
      <c r="D1000" s="3">
        <v>8.2573712094542156E-3</v>
      </c>
      <c r="E1000" s="4">
        <v>1500.2540315716954</v>
      </c>
    </row>
    <row r="1001" spans="1:5" x14ac:dyDescent="0.3">
      <c r="A1001">
        <v>2019</v>
      </c>
      <c r="B1001" t="s">
        <v>41</v>
      </c>
      <c r="C1001" s="9">
        <v>5.0296455648454241</v>
      </c>
      <c r="D1001" s="3">
        <v>2.0412826552745452E-2</v>
      </c>
      <c r="E1001" s="4">
        <v>1557.1182233856907</v>
      </c>
    </row>
    <row r="1002" spans="1:5" x14ac:dyDescent="0.3">
      <c r="A1002">
        <v>2019</v>
      </c>
      <c r="B1002" t="s">
        <v>42</v>
      </c>
      <c r="C1002" s="9">
        <v>3.0564230081851833</v>
      </c>
      <c r="D1002" s="3">
        <v>1.2513912606730286E-2</v>
      </c>
      <c r="E1002" s="4">
        <v>22474.025286868975</v>
      </c>
    </row>
    <row r="1003" spans="1:5" x14ac:dyDescent="0.3">
      <c r="A1003">
        <v>2019</v>
      </c>
      <c r="B1003" t="s">
        <v>43</v>
      </c>
      <c r="C1003" s="9">
        <v>4.7351827177867269</v>
      </c>
      <c r="D1003" s="3">
        <v>1.7079923007445184E-2</v>
      </c>
      <c r="E1003" s="4">
        <v>51519.054476601093</v>
      </c>
    </row>
    <row r="1004" spans="1:5" x14ac:dyDescent="0.3">
      <c r="A1004">
        <v>2019</v>
      </c>
      <c r="B1004" t="s">
        <v>44</v>
      </c>
      <c r="C1004" s="9">
        <v>5.562383968803351</v>
      </c>
      <c r="D1004" s="3">
        <v>3.146857919767556E-2</v>
      </c>
      <c r="E1004" s="4">
        <v>18580.002244506861</v>
      </c>
    </row>
    <row r="1005" spans="1:5" x14ac:dyDescent="0.3">
      <c r="A1005">
        <v>2019</v>
      </c>
      <c r="B1005" s="12" t="s">
        <v>45</v>
      </c>
      <c r="C1005" s="9">
        <v>7.6495636152046416</v>
      </c>
      <c r="D1005" s="3">
        <v>3.3875823106654185E-2</v>
      </c>
      <c r="E1005" s="4">
        <v>17743.11950050923</v>
      </c>
    </row>
    <row r="1006" spans="1:5" x14ac:dyDescent="0.3">
      <c r="A1006">
        <v>2019</v>
      </c>
      <c r="B1006" t="s">
        <v>46</v>
      </c>
      <c r="C1006" s="9">
        <v>0.49454883067577404</v>
      </c>
      <c r="D1006" s="3">
        <v>6.791533869098967E-3</v>
      </c>
      <c r="E1006" s="4">
        <v>4852.7990484488701</v>
      </c>
    </row>
    <row r="1007" spans="1:5" x14ac:dyDescent="0.3">
      <c r="A1007">
        <v>2019</v>
      </c>
      <c r="B1007" t="s">
        <v>47</v>
      </c>
      <c r="C1007" s="9">
        <v>6.7432213896746171</v>
      </c>
      <c r="D1007" s="3">
        <v>3.4931733431512124E-2</v>
      </c>
      <c r="E1007" s="4">
        <v>43043.566343022023</v>
      </c>
    </row>
    <row r="1008" spans="1:5" x14ac:dyDescent="0.3">
      <c r="A1008">
        <v>2019</v>
      </c>
      <c r="B1008" t="s">
        <v>48</v>
      </c>
      <c r="C1008" s="9">
        <v>3.9834145068609779</v>
      </c>
      <c r="D1008" s="3">
        <v>1.9273432676658094E-2</v>
      </c>
      <c r="E1008" s="4">
        <v>7901.9752116863228</v>
      </c>
    </row>
    <row r="1009" spans="1:5" x14ac:dyDescent="0.3">
      <c r="A1009">
        <v>2019</v>
      </c>
      <c r="B1009" t="s">
        <v>49</v>
      </c>
      <c r="C1009" s="9">
        <v>1.6410327565119462</v>
      </c>
      <c r="D1009" s="3">
        <v>1.0657824497465621E-2</v>
      </c>
      <c r="E1009" s="4">
        <v>24847.995188906574</v>
      </c>
    </row>
    <row r="1010" spans="1:5" x14ac:dyDescent="0.3">
      <c r="A1010">
        <v>2019</v>
      </c>
      <c r="B1010" t="s">
        <v>50</v>
      </c>
      <c r="C1010" s="9">
        <v>5.4240100850853867</v>
      </c>
      <c r="D1010" s="3">
        <v>3.167785020413099E-2</v>
      </c>
      <c r="E1010" s="4">
        <v>131969.43394896996</v>
      </c>
    </row>
    <row r="1011" spans="1:5" x14ac:dyDescent="0.3">
      <c r="A1011">
        <v>2019</v>
      </c>
      <c r="B1011" t="s">
        <v>51</v>
      </c>
      <c r="C1011" s="9">
        <v>4.0215364817680967</v>
      </c>
      <c r="D1011" s="3">
        <v>1.4773622724387507E-2</v>
      </c>
      <c r="E1011" s="4">
        <v>4575.537079091785</v>
      </c>
    </row>
    <row r="1012" spans="1:5" x14ac:dyDescent="0.3">
      <c r="A1012">
        <v>2019</v>
      </c>
      <c r="B1012" t="s">
        <v>52</v>
      </c>
      <c r="C1012" s="9">
        <v>4.829121564031662</v>
      </c>
      <c r="D1012" s="3">
        <v>3.1751100545549436E-2</v>
      </c>
      <c r="E1012" s="4">
        <v>632654.62069811148</v>
      </c>
    </row>
    <row r="1013" spans="1:5" x14ac:dyDescent="0.3">
      <c r="A1013">
        <v>2019</v>
      </c>
      <c r="B1013" s="12" t="s">
        <v>53</v>
      </c>
      <c r="C1013" s="9">
        <v>5.9468865419931003</v>
      </c>
      <c r="D1013" s="3">
        <v>3.1297237104966229E-2</v>
      </c>
      <c r="E1013" s="4">
        <v>14634.334839176807</v>
      </c>
    </row>
    <row r="1014" spans="1:5" x14ac:dyDescent="0.3">
      <c r="A1014">
        <v>2019</v>
      </c>
      <c r="B1014" t="s">
        <v>54</v>
      </c>
      <c r="C1014" s="9">
        <v>4.0694002467494244</v>
      </c>
      <c r="D1014" s="3" t="s">
        <v>14</v>
      </c>
      <c r="E1014" s="4">
        <v>1477194.646035657</v>
      </c>
    </row>
    <row r="1015" spans="1:5" x14ac:dyDescent="0.3">
      <c r="A1015">
        <v>2019</v>
      </c>
      <c r="B1015" t="s">
        <v>55</v>
      </c>
      <c r="C1015" s="9">
        <v>4.1376863300899434</v>
      </c>
      <c r="D1015" s="3" t="s">
        <v>14</v>
      </c>
      <c r="E1015" s="4">
        <v>392485.68265503098</v>
      </c>
    </row>
    <row r="1016" spans="1:5" x14ac:dyDescent="0.3">
      <c r="A1016">
        <v>2020</v>
      </c>
      <c r="B1016" t="s">
        <v>7</v>
      </c>
      <c r="D1016" s="3" t="s">
        <v>14</v>
      </c>
    </row>
    <row r="1017" spans="1:5" x14ac:dyDescent="0.3">
      <c r="A1017">
        <v>2020</v>
      </c>
      <c r="B1017" t="s">
        <v>8</v>
      </c>
      <c r="D1017" s="3" t="s">
        <v>14</v>
      </c>
    </row>
    <row r="1018" spans="1:5" x14ac:dyDescent="0.3">
      <c r="A1018">
        <v>2020</v>
      </c>
      <c r="B1018" t="s">
        <v>11</v>
      </c>
      <c r="C1018" s="9">
        <v>5.5485966735966734</v>
      </c>
      <c r="D1018" s="3">
        <v>3.3773516825530973E-2</v>
      </c>
      <c r="E1018" s="4">
        <v>17756.867777470317</v>
      </c>
    </row>
    <row r="1019" spans="1:5" x14ac:dyDescent="0.3">
      <c r="A1019">
        <v>2020</v>
      </c>
      <c r="B1019" t="s">
        <v>12</v>
      </c>
      <c r="D1019" s="3">
        <v>1.8418825030678404E-2</v>
      </c>
      <c r="E1019" s="4">
        <v>30335.770889060383</v>
      </c>
    </row>
    <row r="1020" spans="1:5" x14ac:dyDescent="0.3">
      <c r="A1020">
        <v>2020</v>
      </c>
      <c r="B1020" t="s">
        <v>13</v>
      </c>
      <c r="C1020" s="9">
        <v>0.51195962870531919</v>
      </c>
      <c r="D1020" s="3">
        <v>3.3677783060196745E-3</v>
      </c>
      <c r="E1020" s="4">
        <v>1387.6880341359158</v>
      </c>
    </row>
    <row r="1021" spans="1:5" x14ac:dyDescent="0.3">
      <c r="A1021">
        <v>2020</v>
      </c>
      <c r="B1021" t="s">
        <v>15</v>
      </c>
      <c r="D1021" s="3">
        <v>2.8933074050427597E-3</v>
      </c>
      <c r="E1021" s="4">
        <v>1838.1331663104129</v>
      </c>
    </row>
    <row r="1022" spans="1:5" x14ac:dyDescent="0.3">
      <c r="A1022">
        <v>2020</v>
      </c>
      <c r="B1022" s="12" t="s">
        <v>16</v>
      </c>
      <c r="C1022" s="9">
        <v>7.6420240137221267</v>
      </c>
      <c r="D1022" s="3">
        <v>2.9687347053238368E-2</v>
      </c>
      <c r="E1022" s="4">
        <v>8912.2112960110844</v>
      </c>
    </row>
    <row r="1023" spans="1:5" x14ac:dyDescent="0.3">
      <c r="A1023">
        <v>2020</v>
      </c>
      <c r="B1023" t="s">
        <v>17</v>
      </c>
      <c r="C1023" s="9">
        <v>3.6603719393982912</v>
      </c>
      <c r="D1023" s="3">
        <v>1.7509204675444451E-2</v>
      </c>
      <c r="E1023" s="4">
        <v>785.18820883420835</v>
      </c>
    </row>
    <row r="1024" spans="1:5" x14ac:dyDescent="0.3">
      <c r="A1024">
        <v>2020</v>
      </c>
      <c r="B1024" s="12" t="s">
        <v>18</v>
      </c>
      <c r="C1024" s="9">
        <v>7.5410165078561482</v>
      </c>
      <c r="D1024" s="3">
        <v>2.9130582762924025E-2</v>
      </c>
      <c r="E1024" s="4">
        <v>7203.9939338089043</v>
      </c>
    </row>
    <row r="1025" spans="1:5" x14ac:dyDescent="0.3">
      <c r="A1025">
        <v>2020</v>
      </c>
      <c r="B1025" t="s">
        <v>19</v>
      </c>
      <c r="C1025" s="9">
        <v>4.7283929813108045</v>
      </c>
      <c r="D1025" s="3">
        <v>2.3471736733970461E-2</v>
      </c>
      <c r="E1025" s="4">
        <v>63125.454229624454</v>
      </c>
    </row>
    <row r="1026" spans="1:5" x14ac:dyDescent="0.3">
      <c r="A1026">
        <v>2020</v>
      </c>
      <c r="B1026" t="s">
        <v>20</v>
      </c>
      <c r="C1026" s="9">
        <v>4.0101568532615746</v>
      </c>
      <c r="D1026" s="3">
        <v>1.5086517300477689E-2</v>
      </c>
      <c r="E1026" s="4">
        <v>4138.4642043447411</v>
      </c>
    </row>
    <row r="1027" spans="1:5" x14ac:dyDescent="0.3">
      <c r="A1027">
        <v>2020</v>
      </c>
      <c r="B1027" t="s">
        <v>21</v>
      </c>
      <c r="C1027" s="9">
        <v>4.8047055554194644</v>
      </c>
      <c r="D1027" s="3">
        <v>1.0778161751625994E-2</v>
      </c>
      <c r="E1027" s="4">
        <v>4729.6674638954973</v>
      </c>
    </row>
    <row r="1028" spans="1:5" x14ac:dyDescent="0.3">
      <c r="A1028">
        <v>2020</v>
      </c>
      <c r="B1028" t="s">
        <v>22</v>
      </c>
      <c r="D1028" s="3">
        <v>2.4744292785736987E-2</v>
      </c>
      <c r="E1028" s="4">
        <v>446.41945889187014</v>
      </c>
    </row>
    <row r="1029" spans="1:5" x14ac:dyDescent="0.3">
      <c r="A1029">
        <v>2020</v>
      </c>
      <c r="B1029" t="s">
        <v>23</v>
      </c>
      <c r="D1029" s="3">
        <v>5.4356212081744189E-2</v>
      </c>
      <c r="E1029" s="4">
        <v>18600.388522328787</v>
      </c>
    </row>
    <row r="1030" spans="1:5" x14ac:dyDescent="0.3">
      <c r="A1030">
        <v>2020</v>
      </c>
      <c r="B1030" t="s">
        <v>24</v>
      </c>
      <c r="C1030" s="9">
        <v>2.641181112032692</v>
      </c>
      <c r="D1030" s="3">
        <v>1.5104918903628795E-2</v>
      </c>
      <c r="E1030" s="4">
        <v>32166.108232745435</v>
      </c>
    </row>
    <row r="1031" spans="1:5" x14ac:dyDescent="0.3">
      <c r="A1031">
        <v>2020</v>
      </c>
      <c r="B1031" t="s">
        <v>25</v>
      </c>
      <c r="C1031" s="9">
        <v>5.4880103477571911</v>
      </c>
      <c r="D1031" s="3">
        <v>3.2746020944879488E-2</v>
      </c>
      <c r="E1031" s="4">
        <v>167142.93638876552</v>
      </c>
    </row>
    <row r="1032" spans="1:5" x14ac:dyDescent="0.3">
      <c r="A1032">
        <v>2020</v>
      </c>
      <c r="B1032" t="s">
        <v>26</v>
      </c>
      <c r="C1032" s="9">
        <v>1.6153967084950287</v>
      </c>
      <c r="D1032" s="3">
        <v>2.4009299665546574E-2</v>
      </c>
      <c r="E1032" s="4">
        <v>564102.7392635789</v>
      </c>
    </row>
    <row r="1033" spans="1:5" x14ac:dyDescent="0.3">
      <c r="A1033">
        <v>2020</v>
      </c>
      <c r="B1033" t="s">
        <v>27</v>
      </c>
      <c r="C1033" s="9">
        <v>8.6274667152239228</v>
      </c>
      <c r="D1033" s="3">
        <v>4.8145033206039523E-2</v>
      </c>
      <c r="E1033" s="4">
        <v>103135.17774825341</v>
      </c>
    </row>
    <row r="1034" spans="1:5" x14ac:dyDescent="0.3">
      <c r="A1034">
        <v>2020</v>
      </c>
      <c r="B1034" t="s">
        <v>28</v>
      </c>
      <c r="C1034" s="9">
        <v>2.1421848918096673</v>
      </c>
      <c r="D1034" s="3">
        <v>7.0689921137437259E-3</v>
      </c>
      <c r="E1034" s="4">
        <v>378.63976265077525</v>
      </c>
    </row>
    <row r="1035" spans="1:5" x14ac:dyDescent="0.3">
      <c r="A1035">
        <v>2020</v>
      </c>
      <c r="B1035" t="s">
        <v>29</v>
      </c>
      <c r="C1035" s="9">
        <v>3.6434057215234255</v>
      </c>
      <c r="D1035" s="3">
        <v>1.1680356316539686E-2</v>
      </c>
      <c r="E1035" s="4">
        <v>1135.9747434626711</v>
      </c>
    </row>
    <row r="1036" spans="1:5" x14ac:dyDescent="0.3">
      <c r="A1036">
        <v>2020</v>
      </c>
      <c r="B1036" t="s">
        <v>30</v>
      </c>
      <c r="C1036" s="9">
        <v>4.6530753238851004</v>
      </c>
      <c r="D1036" s="3">
        <v>1.0712983795350742E-2</v>
      </c>
      <c r="E1036" s="4">
        <v>724.4231779720152</v>
      </c>
    </row>
    <row r="1037" spans="1:5" x14ac:dyDescent="0.3">
      <c r="A1037">
        <v>2020</v>
      </c>
      <c r="B1037" t="s">
        <v>31</v>
      </c>
      <c r="C1037" s="9">
        <v>0.35420439112137159</v>
      </c>
      <c r="D1037" s="3">
        <v>2.9730994157947826E-3</v>
      </c>
      <c r="E1037" s="4">
        <v>6509.2031548234263</v>
      </c>
    </row>
    <row r="1038" spans="1:5" x14ac:dyDescent="0.3">
      <c r="A1038">
        <v>2020</v>
      </c>
      <c r="B1038" s="12" t="s">
        <v>32</v>
      </c>
      <c r="C1038" s="9">
        <v>5.852367847723885</v>
      </c>
      <c r="D1038" s="3">
        <v>2.3218208981457069E-2</v>
      </c>
      <c r="E1038" s="4">
        <v>20864.984630958228</v>
      </c>
    </row>
    <row r="1039" spans="1:5" x14ac:dyDescent="0.3">
      <c r="A1039">
        <v>2020</v>
      </c>
      <c r="B1039" t="s">
        <v>33</v>
      </c>
      <c r="D1039" s="3" t="s">
        <v>14</v>
      </c>
    </row>
    <row r="1040" spans="1:5" x14ac:dyDescent="0.3">
      <c r="A1040">
        <v>2020</v>
      </c>
      <c r="B1040" s="12" t="s">
        <v>34</v>
      </c>
      <c r="C1040" s="9">
        <v>6.751440788250604</v>
      </c>
      <c r="D1040" s="3">
        <v>2.2780413670072035E-2</v>
      </c>
      <c r="E1040" s="4">
        <v>6907.8569781537926</v>
      </c>
    </row>
    <row r="1041" spans="1:5" x14ac:dyDescent="0.3">
      <c r="A1041">
        <v>2020</v>
      </c>
      <c r="B1041" t="s">
        <v>35</v>
      </c>
      <c r="C1041" s="9">
        <v>3.2486754966887417</v>
      </c>
      <c r="D1041" s="3">
        <v>1.3852990385618446E-2</v>
      </c>
      <c r="E1041" s="4">
        <v>16503.529476349326</v>
      </c>
    </row>
    <row r="1042" spans="1:5" x14ac:dyDescent="0.3">
      <c r="A1042">
        <v>2020</v>
      </c>
      <c r="B1042" t="s">
        <v>36</v>
      </c>
      <c r="C1042" s="9">
        <v>5.1640047430830043</v>
      </c>
      <c r="D1042" s="3">
        <v>1.6173978752533309E-2</v>
      </c>
      <c r="E1042" s="4">
        <v>5073.6875402582882</v>
      </c>
    </row>
    <row r="1043" spans="1:5" x14ac:dyDescent="0.3">
      <c r="A1043">
        <v>2020</v>
      </c>
      <c r="B1043" t="s">
        <v>37</v>
      </c>
      <c r="C1043" s="9">
        <v>0.95129757071678667</v>
      </c>
      <c r="D1043" s="3">
        <v>4.6882714317835776E-3</v>
      </c>
      <c r="E1043" s="4">
        <v>2363.0129069194031</v>
      </c>
    </row>
    <row r="1044" spans="1:5" x14ac:dyDescent="0.3">
      <c r="A1044">
        <v>2020</v>
      </c>
      <c r="B1044" t="s">
        <v>38</v>
      </c>
      <c r="C1044" s="9">
        <v>2.711918182164414</v>
      </c>
      <c r="D1044" s="3">
        <v>1.0980295377567881E-2</v>
      </c>
      <c r="E1044" s="4">
        <v>40322.298755587122</v>
      </c>
    </row>
    <row r="1045" spans="1:5" x14ac:dyDescent="0.3">
      <c r="A1045">
        <v>2020</v>
      </c>
      <c r="B1045" t="s">
        <v>39</v>
      </c>
      <c r="D1045" s="3" t="s">
        <v>14</v>
      </c>
    </row>
    <row r="1046" spans="1:5" x14ac:dyDescent="0.3">
      <c r="A1046">
        <v>2020</v>
      </c>
      <c r="B1046" t="s">
        <v>40</v>
      </c>
      <c r="C1046" s="9">
        <v>3.1638299039308251</v>
      </c>
      <c r="D1046" s="3">
        <v>9.110926323435747E-3</v>
      </c>
      <c r="E1046" s="4">
        <v>1583.1816764260129</v>
      </c>
    </row>
    <row r="1047" spans="1:5" x14ac:dyDescent="0.3">
      <c r="A1047">
        <v>2020</v>
      </c>
      <c r="B1047" t="s">
        <v>41</v>
      </c>
      <c r="C1047" s="9">
        <v>5.1574091687274111</v>
      </c>
      <c r="D1047" s="3">
        <v>2.1426608470967543E-2</v>
      </c>
      <c r="E1047" s="4">
        <v>1563.8202118997494</v>
      </c>
    </row>
    <row r="1048" spans="1:5" x14ac:dyDescent="0.3">
      <c r="A1048">
        <v>2020</v>
      </c>
      <c r="B1048" t="s">
        <v>42</v>
      </c>
      <c r="C1048" s="9">
        <v>3.0699075590831266</v>
      </c>
      <c r="D1048" s="3">
        <v>1.4054127285756559E-2</v>
      </c>
      <c r="E1048" s="4">
        <v>22508.421588479137</v>
      </c>
    </row>
    <row r="1049" spans="1:5" x14ac:dyDescent="0.3">
      <c r="A1049">
        <v>2020</v>
      </c>
      <c r="B1049" t="s">
        <v>43</v>
      </c>
      <c r="D1049" s="3" t="s">
        <v>14</v>
      </c>
    </row>
    <row r="1050" spans="1:5" x14ac:dyDescent="0.3">
      <c r="A1050">
        <v>2020</v>
      </c>
      <c r="B1050" t="s">
        <v>44</v>
      </c>
      <c r="D1050" s="3" t="s">
        <v>14</v>
      </c>
    </row>
    <row r="1051" spans="1:5" x14ac:dyDescent="0.3">
      <c r="A1051">
        <v>2020</v>
      </c>
      <c r="B1051" s="12" t="s">
        <v>45</v>
      </c>
      <c r="C1051" s="9">
        <v>7.7354951136056984</v>
      </c>
      <c r="D1051" s="3">
        <v>3.4896035318181584E-2</v>
      </c>
      <c r="E1051" s="4">
        <v>17880.815256432292</v>
      </c>
    </row>
    <row r="1052" spans="1:5" x14ac:dyDescent="0.3">
      <c r="A1052">
        <v>2020</v>
      </c>
      <c r="B1052" t="s">
        <v>46</v>
      </c>
      <c r="D1052" s="3" t="s">
        <v>14</v>
      </c>
    </row>
    <row r="1053" spans="1:5" x14ac:dyDescent="0.3">
      <c r="A1053">
        <v>2020</v>
      </c>
      <c r="B1053" t="s">
        <v>47</v>
      </c>
      <c r="C1053" s="9">
        <v>6.9409418556457707</v>
      </c>
      <c r="D1053" s="3">
        <v>3.6305167347587812E-2</v>
      </c>
      <c r="E1053" s="4">
        <v>46238.710021449442</v>
      </c>
    </row>
    <row r="1054" spans="1:5" x14ac:dyDescent="0.3">
      <c r="A1054">
        <v>2020</v>
      </c>
      <c r="B1054" t="s">
        <v>48</v>
      </c>
      <c r="C1054" s="9">
        <v>4.1313382553804123</v>
      </c>
      <c r="D1054" s="3">
        <v>1.985985353988199E-2</v>
      </c>
      <c r="E1054" s="4">
        <v>7694.3298743838595</v>
      </c>
    </row>
    <row r="1055" spans="1:5" x14ac:dyDescent="0.3">
      <c r="A1055">
        <v>2020</v>
      </c>
      <c r="B1055" t="s">
        <v>49</v>
      </c>
      <c r="C1055" s="9">
        <v>1.7956600755531571</v>
      </c>
      <c r="D1055" s="3">
        <v>1.0886377077586305E-2</v>
      </c>
      <c r="E1055" s="4">
        <v>25873.246696237391</v>
      </c>
    </row>
    <row r="1056" spans="1:5" x14ac:dyDescent="0.3">
      <c r="A1056">
        <v>2020</v>
      </c>
      <c r="B1056" t="s">
        <v>50</v>
      </c>
      <c r="C1056" s="9">
        <v>5.4207674763296501</v>
      </c>
      <c r="D1056" s="3">
        <v>3.129794791617211E-2</v>
      </c>
      <c r="E1056" s="4">
        <v>125566.6436219239</v>
      </c>
    </row>
    <row r="1057" spans="1:5" x14ac:dyDescent="0.3">
      <c r="A1057">
        <v>2020</v>
      </c>
      <c r="B1057" t="s">
        <v>51</v>
      </c>
      <c r="C1057" s="9">
        <v>4.3177801693081825</v>
      </c>
      <c r="D1057" s="3">
        <v>1.5980690177509849E-2</v>
      </c>
      <c r="E1057" s="4">
        <v>4728.4761447729188</v>
      </c>
    </row>
    <row r="1058" spans="1:5" x14ac:dyDescent="0.3">
      <c r="A1058">
        <v>2020</v>
      </c>
      <c r="B1058" t="s">
        <v>52</v>
      </c>
      <c r="D1058" s="3">
        <v>3.4502190272629907E-2</v>
      </c>
      <c r="E1058" s="4">
        <v>664065.69275368319</v>
      </c>
    </row>
    <row r="1059" spans="1:5" x14ac:dyDescent="0.3">
      <c r="A1059">
        <v>2020</v>
      </c>
      <c r="B1059" s="12" t="s">
        <v>53</v>
      </c>
      <c r="C1059" s="9">
        <v>5.8195471604586606</v>
      </c>
      <c r="D1059" s="3">
        <v>3.2160186624210406E-2</v>
      </c>
      <c r="E1059" s="4">
        <v>14025.11739502433</v>
      </c>
    </row>
    <row r="1060" spans="1:5" x14ac:dyDescent="0.3">
      <c r="A1060">
        <v>2020</v>
      </c>
      <c r="B1060" t="s">
        <v>54</v>
      </c>
      <c r="D1060" s="3" t="s">
        <v>14</v>
      </c>
      <c r="E1060" s="4">
        <v>1502340.0886941981</v>
      </c>
    </row>
    <row r="1061" spans="1:5" x14ac:dyDescent="0.3">
      <c r="A1061">
        <v>2020</v>
      </c>
      <c r="B1061" t="s">
        <v>55</v>
      </c>
      <c r="C1061" s="9">
        <v>4.2095343083489318</v>
      </c>
      <c r="D1061" s="3" t="s">
        <v>14</v>
      </c>
      <c r="E1061" s="4">
        <v>384326.92206255579</v>
      </c>
    </row>
    <row r="1063" spans="1:5" x14ac:dyDescent="0.3">
      <c r="A1063" t="s">
        <v>56</v>
      </c>
    </row>
  </sheetData>
  <hyperlinks>
    <hyperlink ref="I5" r:id="rId1" xr:uid="{AE8DDD9C-7ABE-4378-8135-8D65B9FE25E1}"/>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8B4D-04FE-4096-862F-50BE668018B3}">
  <dimension ref="A1:L62"/>
  <sheetViews>
    <sheetView workbookViewId="0">
      <selection activeCell="A54" sqref="A54:I62"/>
    </sheetView>
  </sheetViews>
  <sheetFormatPr baseColWidth="10" defaultColWidth="11.44140625" defaultRowHeight="14.4" x14ac:dyDescent="0.3"/>
  <cols>
    <col min="2" max="4" width="11.44140625" style="123"/>
    <col min="5" max="5" width="13" bestFit="1" customWidth="1"/>
    <col min="6" max="6" width="16.6640625" customWidth="1"/>
  </cols>
  <sheetData>
    <row r="1" spans="1:12" s="1" customFormat="1" ht="16.2" x14ac:dyDescent="0.3">
      <c r="A1" s="1" t="s">
        <v>287</v>
      </c>
      <c r="B1" s="173" t="s">
        <v>288</v>
      </c>
      <c r="C1" s="174"/>
      <c r="D1" s="174"/>
    </row>
    <row r="3" spans="1:12" s="5" customFormat="1" ht="57.6" x14ac:dyDescent="0.3">
      <c r="A3" s="5" t="s">
        <v>3</v>
      </c>
      <c r="B3" s="171" t="s">
        <v>289</v>
      </c>
      <c r="C3" s="171" t="s">
        <v>290</v>
      </c>
      <c r="D3" s="172" t="s">
        <v>291</v>
      </c>
      <c r="E3" s="5" t="s">
        <v>292</v>
      </c>
      <c r="F3" s="149" t="s">
        <v>293</v>
      </c>
    </row>
    <row r="4" spans="1:12" x14ac:dyDescent="0.3">
      <c r="A4" t="s">
        <v>26</v>
      </c>
      <c r="B4" s="123">
        <v>574701</v>
      </c>
      <c r="C4" s="123">
        <v>534391</v>
      </c>
      <c r="D4" s="123">
        <v>0.37836741340734698</v>
      </c>
      <c r="E4" s="150">
        <v>0.20079243709161701</v>
      </c>
      <c r="F4" s="151">
        <v>5.0835974109902402</v>
      </c>
      <c r="G4" s="100">
        <v>1</v>
      </c>
      <c r="L4" s="10"/>
    </row>
    <row r="5" spans="1:12" x14ac:dyDescent="0.3">
      <c r="A5" t="s">
        <v>52</v>
      </c>
      <c r="B5" s="123">
        <v>506488</v>
      </c>
      <c r="C5" s="123">
        <v>420493</v>
      </c>
      <c r="D5" s="123">
        <v>1.2669506621765301</v>
      </c>
      <c r="E5" s="150">
        <v>0.157996325256161</v>
      </c>
      <c r="F5" s="151">
        <v>-3.1485796548552201</v>
      </c>
      <c r="G5" s="100">
        <f>G4+1</f>
        <v>2</v>
      </c>
      <c r="I5" s="1"/>
    </row>
    <row r="6" spans="1:12" x14ac:dyDescent="0.3">
      <c r="A6" t="s">
        <v>301</v>
      </c>
      <c r="B6" s="123">
        <v>136149</v>
      </c>
      <c r="C6" s="123">
        <v>122541</v>
      </c>
      <c r="D6" s="123">
        <v>8.7943308172884496E-2</v>
      </c>
      <c r="E6" s="150">
        <v>4.6043638522437397E-2</v>
      </c>
      <c r="F6" s="151">
        <v>0.71531955217846299</v>
      </c>
      <c r="G6" s="100">
        <f t="shared" ref="G6:G46" si="0">G5+1</f>
        <v>3</v>
      </c>
    </row>
    <row r="7" spans="1:12" x14ac:dyDescent="0.3">
      <c r="A7" t="s">
        <v>43</v>
      </c>
      <c r="B7" s="123">
        <v>183055</v>
      </c>
      <c r="C7" s="123">
        <v>121918</v>
      </c>
      <c r="D7" s="123">
        <v>1.8108452845710901</v>
      </c>
      <c r="E7" s="150">
        <v>4.5809552079536797E-2</v>
      </c>
      <c r="F7" s="151">
        <v>-0.844164403929892</v>
      </c>
      <c r="G7" s="100">
        <f t="shared" si="0"/>
        <v>4</v>
      </c>
    </row>
    <row r="8" spans="1:12" x14ac:dyDescent="0.3">
      <c r="A8" t="s">
        <v>50</v>
      </c>
      <c r="B8" s="123">
        <v>141926</v>
      </c>
      <c r="C8" s="123">
        <v>106067</v>
      </c>
      <c r="D8" s="123">
        <v>1.2759282123020801</v>
      </c>
      <c r="E8" s="150">
        <v>3.98536865796702E-2</v>
      </c>
      <c r="F8" s="151">
        <v>-0.45847165289035796</v>
      </c>
      <c r="G8" s="100">
        <f t="shared" si="0"/>
        <v>5</v>
      </c>
    </row>
    <row r="9" spans="1:12" x14ac:dyDescent="0.3">
      <c r="A9" t="s">
        <v>25</v>
      </c>
      <c r="B9" s="123">
        <v>100319</v>
      </c>
      <c r="C9" s="123">
        <v>85752</v>
      </c>
      <c r="D9" s="123">
        <v>0.68229561666997696</v>
      </c>
      <c r="E9" s="150">
        <v>3.22205146895818E-2</v>
      </c>
      <c r="F9" s="151">
        <v>-0.33896580444684898</v>
      </c>
      <c r="G9" s="100">
        <f t="shared" si="0"/>
        <v>6</v>
      </c>
    </row>
    <row r="10" spans="1:12" x14ac:dyDescent="0.3">
      <c r="A10" t="s">
        <v>24</v>
      </c>
      <c r="B10" s="123">
        <v>102825</v>
      </c>
      <c r="C10" s="123">
        <v>80688</v>
      </c>
      <c r="D10" s="123">
        <v>1.3660598760120499</v>
      </c>
      <c r="E10" s="150">
        <v>3.0317763892072198E-2</v>
      </c>
      <c r="F10" s="151">
        <v>-1.64277799274151E-2</v>
      </c>
      <c r="G10" s="100">
        <f t="shared" si="0"/>
        <v>7</v>
      </c>
    </row>
    <row r="11" spans="1:12" x14ac:dyDescent="0.3">
      <c r="A11" t="s">
        <v>12</v>
      </c>
      <c r="B11" s="123">
        <v>93974</v>
      </c>
      <c r="C11" s="123">
        <v>68782</v>
      </c>
      <c r="D11" s="123">
        <v>1.7984052128912</v>
      </c>
      <c r="E11" s="150">
        <v>2.5844195370123401E-2</v>
      </c>
      <c r="F11" s="151">
        <v>-0.335778356137446</v>
      </c>
      <c r="G11" s="100">
        <f t="shared" si="0"/>
        <v>8</v>
      </c>
    </row>
    <row r="12" spans="1:12" x14ac:dyDescent="0.3">
      <c r="A12" t="s">
        <v>8</v>
      </c>
      <c r="B12" s="123">
        <v>94484</v>
      </c>
      <c r="C12" s="123">
        <v>68529</v>
      </c>
      <c r="D12" s="123">
        <v>2.6624312684096201</v>
      </c>
      <c r="E12" s="150">
        <v>2.5749132978383601E-2</v>
      </c>
      <c r="F12" s="151">
        <v>-0.22817899057150801</v>
      </c>
      <c r="G12" s="100">
        <f t="shared" si="0"/>
        <v>9</v>
      </c>
    </row>
    <row r="13" spans="1:12" x14ac:dyDescent="0.3">
      <c r="A13" t="s">
        <v>42</v>
      </c>
      <c r="B13" s="123">
        <v>87755</v>
      </c>
      <c r="C13" s="123">
        <v>68356</v>
      </c>
      <c r="D13" s="123">
        <v>1.4443436532964999</v>
      </c>
      <c r="E13" s="150">
        <v>2.5684129840949001E-2</v>
      </c>
      <c r="F13" s="151">
        <v>-0.16726149822171898</v>
      </c>
      <c r="G13" s="100">
        <f t="shared" si="0"/>
        <v>10</v>
      </c>
    </row>
    <row r="14" spans="1:12" x14ac:dyDescent="0.3">
      <c r="A14" t="s">
        <v>111</v>
      </c>
      <c r="B14" s="123">
        <v>76267</v>
      </c>
      <c r="C14" s="123">
        <v>66064</v>
      </c>
      <c r="D14" s="123">
        <v>1.27672544813906</v>
      </c>
      <c r="E14" s="150">
        <v>2.48229322051093E-2</v>
      </c>
      <c r="F14" s="151">
        <v>-0.137370101969886</v>
      </c>
      <c r="G14" s="100">
        <f t="shared" si="0"/>
        <v>11</v>
      </c>
    </row>
    <row r="15" spans="1:12" x14ac:dyDescent="0.3">
      <c r="A15" t="s">
        <v>297</v>
      </c>
      <c r="B15" s="123">
        <v>72387</v>
      </c>
      <c r="C15" s="123">
        <v>62644</v>
      </c>
      <c r="D15" s="123">
        <v>0.292737944243814</v>
      </c>
      <c r="E15" s="150">
        <v>2.35378990835685E-2</v>
      </c>
      <c r="F15" s="151">
        <v>-0.13340180293033702</v>
      </c>
      <c r="G15" s="100">
        <f t="shared" si="0"/>
        <v>12</v>
      </c>
    </row>
    <row r="16" spans="1:12" x14ac:dyDescent="0.3">
      <c r="A16" t="s">
        <v>19</v>
      </c>
      <c r="B16" s="123">
        <v>87221</v>
      </c>
      <c r="C16" s="123">
        <v>61946</v>
      </c>
      <c r="D16" s="123">
        <v>0.91772745106570897</v>
      </c>
      <c r="E16" s="150">
        <v>2.3275632089756901E-2</v>
      </c>
      <c r="F16" s="151">
        <v>-0.59477979618614696</v>
      </c>
      <c r="G16" s="100">
        <f t="shared" si="0"/>
        <v>13</v>
      </c>
    </row>
    <row r="17" spans="1:7" x14ac:dyDescent="0.3">
      <c r="A17" t="s">
        <v>295</v>
      </c>
      <c r="B17" s="123">
        <v>59913</v>
      </c>
      <c r="C17" s="123">
        <v>53524</v>
      </c>
      <c r="D17" s="123">
        <v>0.629481130855019</v>
      </c>
      <c r="E17" s="150">
        <v>2.0111144092792899E-2</v>
      </c>
      <c r="F17" s="151">
        <v>1.18700140410901E-2</v>
      </c>
      <c r="G17" s="100">
        <f t="shared" si="0"/>
        <v>14</v>
      </c>
    </row>
    <row r="18" spans="1:7" x14ac:dyDescent="0.3">
      <c r="A18" t="s">
        <v>49</v>
      </c>
      <c r="B18" s="123">
        <v>54245</v>
      </c>
      <c r="C18" s="123">
        <v>47871</v>
      </c>
      <c r="D18" s="123">
        <v>0.56290521979443398</v>
      </c>
      <c r="E18" s="150">
        <v>1.7987082035462398E-2</v>
      </c>
      <c r="F18" s="151">
        <v>0.25208244285230996</v>
      </c>
      <c r="G18" s="100">
        <f t="shared" si="0"/>
        <v>15</v>
      </c>
    </row>
    <row r="19" spans="1:7" x14ac:dyDescent="0.3">
      <c r="A19" t="s">
        <v>38</v>
      </c>
      <c r="B19" s="123">
        <v>52930</v>
      </c>
      <c r="C19" s="123">
        <v>44452</v>
      </c>
      <c r="D19" s="123">
        <v>0.30988651762202502</v>
      </c>
      <c r="E19" s="150">
        <v>1.6702424654600399E-2</v>
      </c>
      <c r="F19" s="151">
        <v>-0.52416334507929097</v>
      </c>
      <c r="G19" s="100">
        <f t="shared" si="0"/>
        <v>16</v>
      </c>
    </row>
    <row r="20" spans="1:7" x14ac:dyDescent="0.3">
      <c r="A20" s="12" t="s">
        <v>32</v>
      </c>
      <c r="B20" s="177">
        <v>53608</v>
      </c>
      <c r="C20" s="177">
        <v>36380</v>
      </c>
      <c r="D20" s="177">
        <v>2.07489646192511</v>
      </c>
      <c r="E20" s="178">
        <v>1.3669445895221E-2</v>
      </c>
      <c r="F20" s="232">
        <v>-0.16011249628632501</v>
      </c>
      <c r="G20" s="231">
        <f t="shared" si="0"/>
        <v>17</v>
      </c>
    </row>
    <row r="21" spans="1:7" x14ac:dyDescent="0.3">
      <c r="A21" t="s">
        <v>35</v>
      </c>
      <c r="B21" s="123">
        <v>41175</v>
      </c>
      <c r="C21" s="123">
        <v>33509</v>
      </c>
      <c r="D21" s="123">
        <v>0.88692672808444795</v>
      </c>
      <c r="E21" s="150">
        <v>1.2590694406348499E-2</v>
      </c>
      <c r="F21" s="151">
        <v>-5.4614666668029201E-2</v>
      </c>
      <c r="G21" s="100">
        <f t="shared" si="0"/>
        <v>18</v>
      </c>
    </row>
    <row r="22" spans="1:7" x14ac:dyDescent="0.3">
      <c r="A22" t="s">
        <v>47</v>
      </c>
      <c r="B22" s="123">
        <v>33479</v>
      </c>
      <c r="C22" s="123">
        <v>27344</v>
      </c>
      <c r="E22" s="150">
        <v>1.0274253121465699E-2</v>
      </c>
      <c r="F22" s="151">
        <v>2.1493259750990702E-3</v>
      </c>
      <c r="G22" s="100">
        <f t="shared" si="0"/>
        <v>19</v>
      </c>
    </row>
    <row r="23" spans="1:7" x14ac:dyDescent="0.3">
      <c r="A23" t="s">
        <v>44</v>
      </c>
      <c r="B23" s="123">
        <v>40743</v>
      </c>
      <c r="C23" s="123">
        <v>25550</v>
      </c>
      <c r="D23" s="123">
        <v>2.9375504370511698</v>
      </c>
      <c r="E23" s="150">
        <v>9.6001743436749699E-3</v>
      </c>
      <c r="F23" s="151">
        <v>-0.14506547421176899</v>
      </c>
      <c r="G23" s="100">
        <f t="shared" si="0"/>
        <v>20</v>
      </c>
    </row>
    <row r="24" spans="1:7" x14ac:dyDescent="0.3">
      <c r="A24" t="s">
        <v>294</v>
      </c>
      <c r="B24" s="123">
        <v>38102</v>
      </c>
      <c r="C24" s="123">
        <v>25166</v>
      </c>
      <c r="D24" s="123">
        <v>0.71209722054018199</v>
      </c>
      <c r="E24" s="150">
        <v>9.4558899230107307E-3</v>
      </c>
      <c r="F24" s="151">
        <v>0.41710343700380703</v>
      </c>
      <c r="G24" s="100">
        <f t="shared" si="0"/>
        <v>21</v>
      </c>
    </row>
    <row r="25" spans="1:7" x14ac:dyDescent="0.3">
      <c r="A25" s="12" t="s">
        <v>45</v>
      </c>
      <c r="B25" s="177">
        <v>37536</v>
      </c>
      <c r="C25" s="177">
        <v>24735</v>
      </c>
      <c r="D25" s="177">
        <v>2.3747550718806201</v>
      </c>
      <c r="E25" s="178">
        <v>9.2939456904422794E-3</v>
      </c>
      <c r="F25" s="232">
        <v>-0.109977867492195</v>
      </c>
      <c r="G25" s="231">
        <f t="shared" si="0"/>
        <v>22</v>
      </c>
    </row>
    <row r="26" spans="1:7" x14ac:dyDescent="0.3">
      <c r="A26" t="s">
        <v>300</v>
      </c>
      <c r="B26" s="123">
        <v>28526</v>
      </c>
      <c r="C26" s="123">
        <v>21382</v>
      </c>
      <c r="D26" s="123">
        <v>9.4946743966335803E-2</v>
      </c>
      <c r="E26" s="150">
        <v>8.0340871943819295E-3</v>
      </c>
      <c r="F26" s="151">
        <v>0.273872497032979</v>
      </c>
      <c r="G26" s="100">
        <f t="shared" si="0"/>
        <v>23</v>
      </c>
    </row>
    <row r="27" spans="1:7" x14ac:dyDescent="0.3">
      <c r="A27" t="s">
        <v>298</v>
      </c>
      <c r="B27" s="123">
        <v>28352</v>
      </c>
      <c r="C27" s="123">
        <v>20786</v>
      </c>
      <c r="D27" s="123">
        <v>0.199370166375296</v>
      </c>
      <c r="E27" s="150">
        <v>7.8101457498093102E-3</v>
      </c>
      <c r="F27" s="151">
        <v>0.26281680178231098</v>
      </c>
      <c r="G27" s="100">
        <f t="shared" si="0"/>
        <v>24</v>
      </c>
    </row>
    <row r="28" spans="1:7" x14ac:dyDescent="0.3">
      <c r="A28" t="s">
        <v>11</v>
      </c>
      <c r="B28" s="123">
        <v>29952</v>
      </c>
      <c r="C28" s="123">
        <v>19459</v>
      </c>
      <c r="D28" s="123">
        <v>1.6792542416293199</v>
      </c>
      <c r="E28" s="150">
        <v>7.3115378690243099E-3</v>
      </c>
      <c r="F28" s="151">
        <v>-8.556477834158821E-2</v>
      </c>
      <c r="G28" s="100">
        <f t="shared" si="0"/>
        <v>25</v>
      </c>
    </row>
    <row r="29" spans="1:7" x14ac:dyDescent="0.3">
      <c r="A29" t="s">
        <v>31</v>
      </c>
      <c r="B29" s="123">
        <v>22852</v>
      </c>
      <c r="C29" s="123">
        <v>18478</v>
      </c>
      <c r="D29" s="123">
        <v>0.14185233446812101</v>
      </c>
      <c r="E29" s="150">
        <v>6.9429362631086497E-3</v>
      </c>
      <c r="F29" s="151">
        <v>-3.3512234923152001E-2</v>
      </c>
      <c r="G29" s="100">
        <f t="shared" si="0"/>
        <v>26</v>
      </c>
    </row>
    <row r="30" spans="1:7" x14ac:dyDescent="0.3">
      <c r="A30" t="s">
        <v>296</v>
      </c>
      <c r="B30" s="123">
        <v>23185</v>
      </c>
      <c r="C30" s="123">
        <v>17783</v>
      </c>
      <c r="D30" s="123">
        <v>0.54255840252353904</v>
      </c>
      <c r="E30" s="150">
        <v>6.6817964913335401E-3</v>
      </c>
      <c r="F30" s="151">
        <v>1.8429598460554999E-2</v>
      </c>
      <c r="G30" s="100">
        <f t="shared" si="0"/>
        <v>27</v>
      </c>
    </row>
    <row r="31" spans="1:7" x14ac:dyDescent="0.3">
      <c r="A31" t="s">
        <v>36</v>
      </c>
      <c r="B31" s="123">
        <v>23645</v>
      </c>
      <c r="C31" s="123">
        <v>17566</v>
      </c>
      <c r="D31" s="123">
        <v>1.70553243613744</v>
      </c>
      <c r="E31" s="150">
        <v>6.6002607640310998E-3</v>
      </c>
      <c r="F31" s="151">
        <v>2.06075856251213E-2</v>
      </c>
      <c r="G31" s="100">
        <f t="shared" si="0"/>
        <v>28</v>
      </c>
    </row>
    <row r="32" spans="1:7" x14ac:dyDescent="0.3">
      <c r="A32" s="12" t="s">
        <v>16</v>
      </c>
      <c r="B32" s="177">
        <v>26011</v>
      </c>
      <c r="C32" s="177">
        <v>17157</v>
      </c>
      <c r="D32" s="177">
        <v>2.9294488924115201</v>
      </c>
      <c r="E32" s="178">
        <v>6.4465828263965304E-3</v>
      </c>
      <c r="F32" s="232">
        <v>-7.4742241730789097E-2</v>
      </c>
      <c r="G32" s="231">
        <f t="shared" si="0"/>
        <v>29</v>
      </c>
    </row>
    <row r="33" spans="1:7" x14ac:dyDescent="0.3">
      <c r="A33" t="s">
        <v>46</v>
      </c>
      <c r="B33" s="123">
        <v>22720</v>
      </c>
      <c r="C33" s="123">
        <v>16302</v>
      </c>
      <c r="D33" s="123">
        <v>0.27150996112787501</v>
      </c>
      <c r="E33" s="150">
        <v>6.1253245460113201E-3</v>
      </c>
      <c r="F33" s="151">
        <v>-7.4253611626793101E-2</v>
      </c>
      <c r="G33" s="100">
        <f t="shared" si="0"/>
        <v>30</v>
      </c>
    </row>
    <row r="34" spans="1:7" x14ac:dyDescent="0.3">
      <c r="A34" t="s">
        <v>23</v>
      </c>
      <c r="B34" s="123">
        <v>19852</v>
      </c>
      <c r="C34" s="123">
        <v>15256</v>
      </c>
      <c r="D34" s="123">
        <v>1.62921828278513</v>
      </c>
      <c r="E34" s="150">
        <v>5.73229979597281E-3</v>
      </c>
      <c r="F34" s="151">
        <v>-2.8583384275442804E-2</v>
      </c>
      <c r="G34" s="100">
        <f t="shared" si="0"/>
        <v>31</v>
      </c>
    </row>
    <row r="35" spans="1:7" x14ac:dyDescent="0.3">
      <c r="A35" s="12" t="s">
        <v>53</v>
      </c>
      <c r="B35" s="177">
        <v>23110</v>
      </c>
      <c r="C35" s="177">
        <v>14904</v>
      </c>
      <c r="D35" s="177">
        <v>1.66408393485732</v>
      </c>
      <c r="E35" s="178">
        <v>5.6000390770306E-3</v>
      </c>
      <c r="F35" s="232">
        <v>-2.8719895116492998E-2</v>
      </c>
      <c r="G35" s="231">
        <f t="shared" si="0"/>
        <v>32</v>
      </c>
    </row>
    <row r="36" spans="1:7" x14ac:dyDescent="0.3">
      <c r="A36" s="12" t="s">
        <v>34</v>
      </c>
      <c r="B36" s="177">
        <v>21464</v>
      </c>
      <c r="C36" s="177">
        <v>14445</v>
      </c>
      <c r="D36" s="177">
        <v>2.6708848588840901</v>
      </c>
      <c r="E36" s="178">
        <v>5.4275741054553798E-3</v>
      </c>
      <c r="F36" s="232">
        <v>-2.0487714906303699E-2</v>
      </c>
      <c r="G36" s="231">
        <f t="shared" si="0"/>
        <v>33</v>
      </c>
    </row>
    <row r="37" spans="1:7" x14ac:dyDescent="0.3">
      <c r="A37" t="s">
        <v>20</v>
      </c>
      <c r="B37" s="123">
        <v>17052</v>
      </c>
      <c r="C37" s="123">
        <v>12668</v>
      </c>
      <c r="D37" s="123">
        <v>1.1878587112014301</v>
      </c>
      <c r="E37" s="150">
        <v>4.7598829192044799E-3</v>
      </c>
      <c r="F37" s="151">
        <v>1.40887645893133E-2</v>
      </c>
      <c r="G37" s="100">
        <f t="shared" si="0"/>
        <v>34</v>
      </c>
    </row>
    <row r="38" spans="1:7" x14ac:dyDescent="0.3">
      <c r="A38" t="s">
        <v>48</v>
      </c>
      <c r="B38" s="123">
        <v>17909</v>
      </c>
      <c r="C38" s="123">
        <v>12640</v>
      </c>
      <c r="D38" s="123">
        <v>1.1809280861509499</v>
      </c>
      <c r="E38" s="150">
        <v>4.7493621801977101E-3</v>
      </c>
      <c r="F38" s="151">
        <v>-5.9109117390380606E-2</v>
      </c>
      <c r="G38" s="100">
        <f t="shared" si="0"/>
        <v>35</v>
      </c>
    </row>
    <row r="39" spans="1:7" x14ac:dyDescent="0.3">
      <c r="A39" t="s">
        <v>39</v>
      </c>
      <c r="B39" s="123">
        <v>18584</v>
      </c>
      <c r="C39" s="123">
        <v>12400</v>
      </c>
      <c r="D39" s="123">
        <v>2.27374162153717</v>
      </c>
      <c r="E39" s="150">
        <v>4.6591844172825699E-3</v>
      </c>
      <c r="F39" s="151">
        <v>-5.45119990747506E-2</v>
      </c>
      <c r="G39" s="100">
        <f t="shared" si="0"/>
        <v>36</v>
      </c>
    </row>
    <row r="40" spans="1:7" x14ac:dyDescent="0.3">
      <c r="A40" s="12" t="s">
        <v>18</v>
      </c>
      <c r="B40" s="177">
        <v>18107</v>
      </c>
      <c r="C40" s="177">
        <v>12360</v>
      </c>
      <c r="D40" s="177">
        <v>2.2303641340124001</v>
      </c>
      <c r="E40" s="178">
        <v>4.6441547901300397E-3</v>
      </c>
      <c r="F40" s="232">
        <v>-5.5139405866713904E-2</v>
      </c>
      <c r="G40" s="100">
        <f t="shared" si="0"/>
        <v>37</v>
      </c>
    </row>
    <row r="41" spans="1:7" x14ac:dyDescent="0.3">
      <c r="A41" t="s">
        <v>299</v>
      </c>
      <c r="B41" s="123">
        <v>15376</v>
      </c>
      <c r="C41" s="123">
        <v>11944</v>
      </c>
      <c r="D41" s="123">
        <v>0.17074847588686701</v>
      </c>
      <c r="E41" s="150">
        <v>4.4878466677437901E-3</v>
      </c>
      <c r="F41" s="151">
        <v>7.2383175352419296E-2</v>
      </c>
      <c r="G41" s="100">
        <f t="shared" si="0"/>
        <v>38</v>
      </c>
    </row>
    <row r="42" spans="1:7" x14ac:dyDescent="0.3">
      <c r="A42" t="s">
        <v>33</v>
      </c>
      <c r="B42" s="123">
        <v>14660</v>
      </c>
      <c r="C42" s="123">
        <v>10220</v>
      </c>
      <c r="D42" s="123">
        <v>1.99508062312107</v>
      </c>
      <c r="E42" s="150">
        <v>3.8400697374699898E-3</v>
      </c>
      <c r="F42" s="151">
        <v>-4.2695205467916497E-2</v>
      </c>
      <c r="G42" s="100">
        <f t="shared" si="0"/>
        <v>39</v>
      </c>
    </row>
    <row r="43" spans="1:7" x14ac:dyDescent="0.3">
      <c r="A43" t="s">
        <v>7</v>
      </c>
      <c r="B43" s="123">
        <v>12659</v>
      </c>
      <c r="C43" s="123">
        <v>9878</v>
      </c>
      <c r="D43" s="123">
        <v>0.21563567324816801</v>
      </c>
      <c r="E43" s="150">
        <v>3.7115664253159E-3</v>
      </c>
      <c r="F43" s="151">
        <v>-9.9410888440105899E-2</v>
      </c>
      <c r="G43" s="100">
        <f t="shared" si="0"/>
        <v>40</v>
      </c>
    </row>
    <row r="44" spans="1:7" x14ac:dyDescent="0.3">
      <c r="A44" t="s">
        <v>302</v>
      </c>
      <c r="B44" s="123">
        <v>12138</v>
      </c>
      <c r="C44" s="123">
        <v>9725</v>
      </c>
      <c r="D44" s="123">
        <v>3.5189380088972301E-2</v>
      </c>
      <c r="E44" s="150">
        <v>3.6540781014574998E-3</v>
      </c>
      <c r="F44" s="151">
        <v>0.14468016188458199</v>
      </c>
      <c r="G44" s="100">
        <f t="shared" si="0"/>
        <v>41</v>
      </c>
    </row>
    <row r="45" spans="1:7" x14ac:dyDescent="0.3">
      <c r="A45" t="s">
        <v>13</v>
      </c>
      <c r="B45" s="123">
        <v>14044</v>
      </c>
      <c r="C45" s="123">
        <v>9718</v>
      </c>
      <c r="D45" s="123">
        <v>0.50582015891643095</v>
      </c>
      <c r="E45" s="150">
        <v>3.6514479167058102E-3</v>
      </c>
      <c r="F45" s="151">
        <v>6.9110856568685604E-3</v>
      </c>
      <c r="G45" s="100">
        <f t="shared" si="0"/>
        <v>42</v>
      </c>
    </row>
    <row r="46" spans="1:7" x14ac:dyDescent="0.3">
      <c r="A46" t="s">
        <v>37</v>
      </c>
      <c r="B46" s="123">
        <v>11474</v>
      </c>
      <c r="C46" s="123">
        <v>8947</v>
      </c>
      <c r="D46" s="123">
        <v>0.46805815660523897</v>
      </c>
      <c r="E46" s="150">
        <v>3.3617518533409002E-3</v>
      </c>
      <c r="F46" s="151">
        <v>-5.4672978822139097E-2</v>
      </c>
      <c r="G46" s="100">
        <f t="shared" si="0"/>
        <v>43</v>
      </c>
    </row>
    <row r="47" spans="1:7" x14ac:dyDescent="0.3">
      <c r="E47" s="152"/>
    </row>
    <row r="49" spans="1:9" ht="16.2" x14ac:dyDescent="0.3">
      <c r="A49" s="153" t="s">
        <v>303</v>
      </c>
    </row>
    <row r="50" spans="1:9" ht="16.2" x14ac:dyDescent="0.3">
      <c r="A50" s="153" t="s">
        <v>304</v>
      </c>
    </row>
    <row r="51" spans="1:9" ht="16.2" x14ac:dyDescent="0.3">
      <c r="A51" s="153" t="s">
        <v>305</v>
      </c>
    </row>
    <row r="52" spans="1:9" x14ac:dyDescent="0.3">
      <c r="A52" s="154" t="s">
        <v>306</v>
      </c>
    </row>
    <row r="54" spans="1:9" x14ac:dyDescent="0.3">
      <c r="A54" s="236"/>
      <c r="B54" s="237"/>
      <c r="C54" s="237"/>
      <c r="D54" s="237"/>
      <c r="E54" s="236"/>
      <c r="F54" s="236"/>
      <c r="G54" s="236"/>
      <c r="H54" s="236"/>
      <c r="I54" s="236"/>
    </row>
    <row r="55" spans="1:9" x14ac:dyDescent="0.3">
      <c r="A55" s="236"/>
      <c r="B55" s="238"/>
      <c r="C55" s="239"/>
      <c r="D55" s="239"/>
      <c r="E55" s="240"/>
      <c r="F55" s="238"/>
      <c r="G55" s="241"/>
      <c r="H55" s="236"/>
      <c r="I55" s="236"/>
    </row>
    <row r="56" spans="1:9" x14ac:dyDescent="0.3">
      <c r="A56" s="236"/>
      <c r="B56" s="236"/>
      <c r="C56" s="237"/>
      <c r="D56" s="237"/>
      <c r="E56" s="237"/>
      <c r="F56" s="242"/>
      <c r="G56" s="243"/>
      <c r="H56" s="236"/>
      <c r="I56" s="236"/>
    </row>
    <row r="57" spans="1:9" x14ac:dyDescent="0.3">
      <c r="A57" s="236"/>
      <c r="B57" s="236"/>
      <c r="C57" s="237"/>
      <c r="D57" s="237"/>
      <c r="E57" s="237"/>
      <c r="F57" s="242"/>
      <c r="G57" s="243"/>
      <c r="H57" s="236"/>
      <c r="I57" s="236"/>
    </row>
    <row r="58" spans="1:9" x14ac:dyDescent="0.3">
      <c r="A58" s="236"/>
      <c r="B58" s="236"/>
      <c r="C58" s="237"/>
      <c r="D58" s="237"/>
      <c r="E58" s="237"/>
      <c r="F58" s="242"/>
      <c r="G58" s="243"/>
      <c r="H58" s="236"/>
      <c r="I58" s="236"/>
    </row>
    <row r="59" spans="1:9" x14ac:dyDescent="0.3">
      <c r="A59" s="236"/>
      <c r="B59" s="236"/>
      <c r="C59" s="237"/>
      <c r="D59" s="237"/>
      <c r="E59" s="237"/>
      <c r="F59" s="242"/>
      <c r="G59" s="243"/>
      <c r="H59" s="236"/>
      <c r="I59" s="236"/>
    </row>
    <row r="60" spans="1:9" x14ac:dyDescent="0.3">
      <c r="A60" s="236"/>
      <c r="B60" s="236"/>
      <c r="C60" s="237"/>
      <c r="D60" s="237"/>
      <c r="E60" s="237"/>
      <c r="F60" s="242"/>
      <c r="G60" s="243"/>
      <c r="H60" s="236"/>
      <c r="I60" s="236"/>
    </row>
    <row r="61" spans="1:9" x14ac:dyDescent="0.3">
      <c r="A61" s="236"/>
      <c r="B61" s="236"/>
      <c r="C61" s="237"/>
      <c r="D61" s="237"/>
      <c r="E61" s="237"/>
      <c r="F61" s="242"/>
      <c r="G61" s="243"/>
      <c r="H61" s="236"/>
      <c r="I61" s="236"/>
    </row>
    <row r="62" spans="1:9" x14ac:dyDescent="0.3">
      <c r="A62" s="236"/>
      <c r="B62" s="237"/>
      <c r="C62" s="237"/>
      <c r="D62" s="237"/>
      <c r="E62" s="236"/>
      <c r="F62" s="236"/>
      <c r="G62" s="236"/>
      <c r="H62" s="236"/>
      <c r="I62" s="236"/>
    </row>
  </sheetData>
  <sortState xmlns:xlrd2="http://schemas.microsoft.com/office/spreadsheetml/2017/richdata2" ref="A4:F46">
    <sortCondition descending="1" ref="C4:C46"/>
  </sortState>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2541F-1CC7-45E2-98B3-ADC37B149EAF}">
  <dimension ref="A1:K52"/>
  <sheetViews>
    <sheetView workbookViewId="0">
      <selection activeCell="B21" sqref="B21"/>
    </sheetView>
  </sheetViews>
  <sheetFormatPr baseColWidth="10" defaultColWidth="11.44140625" defaultRowHeight="14.4" x14ac:dyDescent="0.3"/>
  <cols>
    <col min="1" max="1" width="14.88671875" bestFit="1" customWidth="1"/>
    <col min="2" max="2" width="16.33203125" style="33" bestFit="1" customWidth="1"/>
    <col min="5" max="5" width="15" customWidth="1"/>
  </cols>
  <sheetData>
    <row r="1" spans="1:11" s="1" customFormat="1" ht="16.2" x14ac:dyDescent="0.3">
      <c r="A1" s="147" t="s">
        <v>307</v>
      </c>
      <c r="B1" s="175" t="s">
        <v>308</v>
      </c>
    </row>
    <row r="3" spans="1:11" x14ac:dyDescent="0.3">
      <c r="A3" s="1" t="s">
        <v>3</v>
      </c>
      <c r="B3" s="148" t="s">
        <v>309</v>
      </c>
    </row>
    <row r="4" spans="1:11" x14ac:dyDescent="0.3">
      <c r="A4" t="s">
        <v>39</v>
      </c>
      <c r="B4" s="33">
        <v>159.238089638719</v>
      </c>
      <c r="E4" s="33" t="s">
        <v>9</v>
      </c>
      <c r="F4" s="10" t="s">
        <v>310</v>
      </c>
    </row>
    <row r="5" spans="1:11" x14ac:dyDescent="0.3">
      <c r="A5" t="s">
        <v>8</v>
      </c>
      <c r="B5" s="33">
        <v>139.453684704041</v>
      </c>
    </row>
    <row r="6" spans="1:11" x14ac:dyDescent="0.3">
      <c r="A6" t="s">
        <v>44</v>
      </c>
      <c r="B6" s="33">
        <v>134.53765086119301</v>
      </c>
      <c r="K6" s="1"/>
    </row>
    <row r="7" spans="1:11" x14ac:dyDescent="0.3">
      <c r="A7" s="12" t="s">
        <v>32</v>
      </c>
      <c r="B7" s="201">
        <v>134.269676428135</v>
      </c>
    </row>
    <row r="8" spans="1:11" x14ac:dyDescent="0.3">
      <c r="A8" t="s">
        <v>52</v>
      </c>
      <c r="B8" s="33">
        <v>130.22418999717601</v>
      </c>
    </row>
    <row r="9" spans="1:11" x14ac:dyDescent="0.3">
      <c r="A9" t="s">
        <v>26</v>
      </c>
      <c r="B9" s="33">
        <v>130.209204551352</v>
      </c>
    </row>
    <row r="10" spans="1:11" x14ac:dyDescent="0.3">
      <c r="A10" s="12" t="s">
        <v>16</v>
      </c>
      <c r="B10" s="201">
        <v>125.885623365423</v>
      </c>
    </row>
    <row r="11" spans="1:11" x14ac:dyDescent="0.3">
      <c r="A11" t="s">
        <v>294</v>
      </c>
      <c r="B11" s="33">
        <v>125.71925728611899</v>
      </c>
    </row>
    <row r="12" spans="1:11" x14ac:dyDescent="0.3">
      <c r="A12" t="s">
        <v>11</v>
      </c>
      <c r="B12" s="33">
        <v>124.72904762094801</v>
      </c>
    </row>
    <row r="13" spans="1:11" x14ac:dyDescent="0.3">
      <c r="A13" t="s">
        <v>43</v>
      </c>
      <c r="B13" s="33">
        <v>124.58710871301901</v>
      </c>
    </row>
    <row r="14" spans="1:11" x14ac:dyDescent="0.3">
      <c r="A14" t="s">
        <v>50</v>
      </c>
      <c r="B14" s="33">
        <v>121.96618965705699</v>
      </c>
    </row>
    <row r="15" spans="1:11" x14ac:dyDescent="0.3">
      <c r="A15" s="12" t="s">
        <v>45</v>
      </c>
      <c r="B15" s="201">
        <v>121.636674812275</v>
      </c>
    </row>
    <row r="16" spans="1:11" x14ac:dyDescent="0.3">
      <c r="A16" s="12" t="s">
        <v>34</v>
      </c>
      <c r="B16" s="201">
        <v>120.10432924537299</v>
      </c>
    </row>
    <row r="17" spans="1:2" x14ac:dyDescent="0.3">
      <c r="A17" s="12" t="s">
        <v>18</v>
      </c>
      <c r="B17" s="201">
        <v>119.46621969144201</v>
      </c>
    </row>
    <row r="18" spans="1:2" x14ac:dyDescent="0.3">
      <c r="A18" t="s">
        <v>311</v>
      </c>
      <c r="B18" s="33">
        <v>118.41055739859301</v>
      </c>
    </row>
    <row r="19" spans="1:2" x14ac:dyDescent="0.3">
      <c r="A19" t="s">
        <v>295</v>
      </c>
      <c r="B19" s="33">
        <v>117.14144481118601</v>
      </c>
    </row>
    <row r="20" spans="1:2" x14ac:dyDescent="0.3">
      <c r="A20" t="s">
        <v>24</v>
      </c>
      <c r="B20" s="33">
        <v>117.08004256105301</v>
      </c>
    </row>
    <row r="21" spans="1:2" x14ac:dyDescent="0.3">
      <c r="A21" s="12" t="s">
        <v>53</v>
      </c>
      <c r="B21" s="201">
        <v>116.22299983837401</v>
      </c>
    </row>
    <row r="22" spans="1:2" x14ac:dyDescent="0.3">
      <c r="A22" t="s">
        <v>33</v>
      </c>
      <c r="B22" s="33">
        <v>116.00724268058001</v>
      </c>
    </row>
    <row r="23" spans="1:2" x14ac:dyDescent="0.3">
      <c r="A23" t="s">
        <v>300</v>
      </c>
      <c r="B23" s="33">
        <v>113.47798056382801</v>
      </c>
    </row>
    <row r="24" spans="1:2" x14ac:dyDescent="0.3">
      <c r="A24" t="s">
        <v>19</v>
      </c>
      <c r="B24" s="33">
        <v>111.07400368205501</v>
      </c>
    </row>
    <row r="25" spans="1:2" x14ac:dyDescent="0.3">
      <c r="A25" t="s">
        <v>42</v>
      </c>
      <c r="B25" s="33">
        <v>110.790264289341</v>
      </c>
    </row>
    <row r="26" spans="1:2" x14ac:dyDescent="0.3">
      <c r="A26" t="s">
        <v>298</v>
      </c>
      <c r="B26" s="33">
        <v>110.243934743233</v>
      </c>
    </row>
    <row r="27" spans="1:2" x14ac:dyDescent="0.3">
      <c r="A27" t="s">
        <v>20</v>
      </c>
      <c r="B27" s="33">
        <v>108.71993154359201</v>
      </c>
    </row>
    <row r="28" spans="1:2" x14ac:dyDescent="0.3">
      <c r="A28" t="s">
        <v>296</v>
      </c>
      <c r="B28" s="33">
        <v>106.74940802900601</v>
      </c>
    </row>
    <row r="29" spans="1:2" x14ac:dyDescent="0.3">
      <c r="A29" t="s">
        <v>36</v>
      </c>
      <c r="B29" s="33">
        <v>106.34082831417999</v>
      </c>
    </row>
    <row r="30" spans="1:2" x14ac:dyDescent="0.3">
      <c r="A30" t="s">
        <v>23</v>
      </c>
      <c r="B30" s="33">
        <v>101.839254097466</v>
      </c>
    </row>
    <row r="31" spans="1:2" x14ac:dyDescent="0.3">
      <c r="A31" t="s">
        <v>46</v>
      </c>
      <c r="B31" s="33">
        <v>101.46060239840399</v>
      </c>
    </row>
    <row r="32" spans="1:2" x14ac:dyDescent="0.3">
      <c r="A32" t="s">
        <v>111</v>
      </c>
      <c r="B32" s="33">
        <v>100.78006760631699</v>
      </c>
    </row>
    <row r="33" spans="1:2" x14ac:dyDescent="0.3">
      <c r="A33" t="s">
        <v>47</v>
      </c>
      <c r="B33" s="33">
        <v>97.330798155230809</v>
      </c>
    </row>
    <row r="34" spans="1:2" x14ac:dyDescent="0.3">
      <c r="A34" t="s">
        <v>13</v>
      </c>
      <c r="B34" s="33">
        <v>94.494203027206709</v>
      </c>
    </row>
    <row r="35" spans="1:2" x14ac:dyDescent="0.3">
      <c r="A35" t="s">
        <v>301</v>
      </c>
      <c r="B35" s="33">
        <v>93.185043277858199</v>
      </c>
    </row>
    <row r="36" spans="1:2" x14ac:dyDescent="0.3">
      <c r="A36" t="s">
        <v>37</v>
      </c>
      <c r="B36" s="33">
        <v>91.241304901268009</v>
      </c>
    </row>
    <row r="37" spans="1:2" x14ac:dyDescent="0.3">
      <c r="A37" t="s">
        <v>48</v>
      </c>
      <c r="B37" s="33">
        <v>89.775409983427394</v>
      </c>
    </row>
    <row r="38" spans="1:2" x14ac:dyDescent="0.3">
      <c r="A38" t="s">
        <v>49</v>
      </c>
      <c r="B38" s="33">
        <v>89.691184800011897</v>
      </c>
    </row>
    <row r="39" spans="1:2" x14ac:dyDescent="0.3">
      <c r="A39" t="s">
        <v>299</v>
      </c>
      <c r="B39" s="33">
        <v>88.704829925330898</v>
      </c>
    </row>
    <row r="40" spans="1:2" x14ac:dyDescent="0.3">
      <c r="A40" t="s">
        <v>25</v>
      </c>
      <c r="B40" s="33">
        <v>87.4911871976675</v>
      </c>
    </row>
    <row r="41" spans="1:2" x14ac:dyDescent="0.3">
      <c r="A41" t="s">
        <v>7</v>
      </c>
      <c r="B41" s="33">
        <v>85.849681986418602</v>
      </c>
    </row>
    <row r="42" spans="1:2" x14ac:dyDescent="0.3">
      <c r="A42" t="s">
        <v>35</v>
      </c>
      <c r="B42" s="33">
        <v>85.2803494461524</v>
      </c>
    </row>
    <row r="43" spans="1:2" x14ac:dyDescent="0.3">
      <c r="A43" t="s">
        <v>297</v>
      </c>
      <c r="B43" s="33">
        <v>81.95884810710649</v>
      </c>
    </row>
    <row r="44" spans="1:2" x14ac:dyDescent="0.3">
      <c r="A44" t="s">
        <v>31</v>
      </c>
      <c r="B44" s="33">
        <v>81.219363979332797</v>
      </c>
    </row>
    <row r="45" spans="1:2" x14ac:dyDescent="0.3">
      <c r="A45" t="s">
        <v>38</v>
      </c>
      <c r="B45" s="33">
        <v>71.496605822664705</v>
      </c>
    </row>
    <row r="46" spans="1:2" x14ac:dyDescent="0.3">
      <c r="A46" t="s">
        <v>302</v>
      </c>
      <c r="B46" s="33">
        <v>56.161246838785907</v>
      </c>
    </row>
    <row r="50" spans="1:7" ht="16.2" x14ac:dyDescent="0.3">
      <c r="A50" s="155" t="s">
        <v>312</v>
      </c>
      <c r="B50" s="176"/>
    </row>
    <row r="51" spans="1:7" ht="16.2" x14ac:dyDescent="0.3">
      <c r="A51" s="155"/>
      <c r="B51" s="176"/>
      <c r="C51" s="155"/>
      <c r="D51" s="155"/>
      <c r="E51" s="155"/>
      <c r="F51" s="155"/>
      <c r="G51" s="155"/>
    </row>
    <row r="52" spans="1:7" ht="16.2" x14ac:dyDescent="0.3">
      <c r="A52" s="247" t="s">
        <v>306</v>
      </c>
      <c r="B52" s="247"/>
      <c r="C52" s="155"/>
      <c r="D52" s="155"/>
      <c r="E52" s="155"/>
      <c r="F52" s="155"/>
      <c r="G52" s="155"/>
    </row>
  </sheetData>
  <mergeCells count="1">
    <mergeCell ref="A52:B52"/>
  </mergeCells>
  <hyperlinks>
    <hyperlink ref="F4" r:id="rId1" xr:uid="{CCB0F92F-DFA3-4750-BAC2-468F3EBD317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4289-DEFA-43FC-91B3-8C7A929E2B0C}">
  <dimension ref="A1:P27"/>
  <sheetViews>
    <sheetView showGridLines="0" workbookViewId="0">
      <selection activeCell="O4" sqref="O4"/>
    </sheetView>
  </sheetViews>
  <sheetFormatPr baseColWidth="10" defaultRowHeight="14.4" x14ac:dyDescent="0.3"/>
  <cols>
    <col min="1" max="1" width="25.5546875" style="158" customWidth="1"/>
    <col min="2" max="12" width="11.5546875" style="158"/>
    <col min="13" max="13" width="27.33203125" style="158" customWidth="1"/>
    <col min="14" max="14" width="20.88671875" style="158" customWidth="1"/>
    <col min="15" max="15" width="21.77734375" style="158" customWidth="1"/>
    <col min="16" max="16384" width="11.5546875" style="158"/>
  </cols>
  <sheetData>
    <row r="1" spans="1:16" s="157" customFormat="1" x14ac:dyDescent="0.3">
      <c r="A1" s="157" t="s">
        <v>57</v>
      </c>
      <c r="B1" s="157" t="s">
        <v>58</v>
      </c>
    </row>
    <row r="4" spans="1:16" ht="27.6" customHeight="1" x14ac:dyDescent="0.3">
      <c r="B4" s="244" t="s">
        <v>59</v>
      </c>
      <c r="C4" s="244"/>
      <c r="D4" s="245" t="s">
        <v>60</v>
      </c>
      <c r="E4" s="245"/>
      <c r="G4" s="159"/>
      <c r="M4" s="168"/>
      <c r="N4" s="168" t="s">
        <v>60</v>
      </c>
      <c r="O4" s="262" t="s">
        <v>317</v>
      </c>
    </row>
    <row r="5" spans="1:16" x14ac:dyDescent="0.3">
      <c r="B5" s="160" t="s">
        <v>61</v>
      </c>
      <c r="C5" s="160" t="s">
        <v>62</v>
      </c>
      <c r="D5" s="160" t="s">
        <v>61</v>
      </c>
      <c r="E5" s="160" t="s">
        <v>62</v>
      </c>
      <c r="G5" s="160"/>
      <c r="M5" s="160"/>
      <c r="N5" s="160" t="s">
        <v>62</v>
      </c>
      <c r="O5" s="157">
        <v>2020</v>
      </c>
      <c r="P5" s="169"/>
    </row>
    <row r="6" spans="1:16" x14ac:dyDescent="0.3">
      <c r="A6" s="161" t="s">
        <v>63</v>
      </c>
      <c r="M6" s="161" t="s">
        <v>63</v>
      </c>
    </row>
    <row r="7" spans="1:16" x14ac:dyDescent="0.3">
      <c r="A7" s="192" t="s">
        <v>53</v>
      </c>
      <c r="B7" s="193">
        <v>2.95492</v>
      </c>
      <c r="C7" s="193">
        <v>3.2012800000000001</v>
      </c>
      <c r="D7" s="194">
        <v>4724.7203200000004</v>
      </c>
      <c r="E7" s="194">
        <v>5751.3225599999996</v>
      </c>
      <c r="F7" s="195">
        <f>(E7-D7)/D7*100</f>
        <v>21.728317666853965</v>
      </c>
      <c r="G7" s="196">
        <f t="shared" ref="G7:G12" si="0">C7-B7</f>
        <v>0.24636000000000013</v>
      </c>
      <c r="L7" s="162"/>
      <c r="M7" s="192" t="s">
        <v>53</v>
      </c>
      <c r="N7" s="194">
        <v>5751.3225599999996</v>
      </c>
      <c r="O7" s="261">
        <f>N7/1000</f>
        <v>5.7513225599999993</v>
      </c>
    </row>
    <row r="8" spans="1:16" x14ac:dyDescent="0.3">
      <c r="A8" s="192" t="s">
        <v>16</v>
      </c>
      <c r="B8" s="193">
        <v>2.9704799999999998</v>
      </c>
      <c r="C8" s="193">
        <v>2.9615399999999998</v>
      </c>
      <c r="D8" s="194">
        <v>7071.1377599999996</v>
      </c>
      <c r="E8" s="194">
        <v>7691.8933399999996</v>
      </c>
      <c r="F8" s="195">
        <f t="shared" ref="F8:F24" si="1">(E8-D8)/D8*100</f>
        <v>8.7787227610171747</v>
      </c>
      <c r="G8" s="196">
        <f t="shared" si="0"/>
        <v>-8.939999999999948E-3</v>
      </c>
      <c r="L8" s="162"/>
      <c r="M8" s="192" t="s">
        <v>16</v>
      </c>
      <c r="N8" s="194">
        <v>7691.8933399999996</v>
      </c>
      <c r="O8" s="261">
        <f t="shared" ref="O8:O24" si="2">N8/1000</f>
        <v>7.69189334</v>
      </c>
    </row>
    <row r="9" spans="1:16" x14ac:dyDescent="0.3">
      <c r="A9" s="192" t="s">
        <v>18</v>
      </c>
      <c r="B9" s="193">
        <v>3.2713700000000001</v>
      </c>
      <c r="C9" s="193">
        <v>2.9354399999999998</v>
      </c>
      <c r="D9" s="194">
        <v>7206.5324000000001</v>
      </c>
      <c r="E9" s="194">
        <v>7527.3610600000002</v>
      </c>
      <c r="F9" s="195">
        <f t="shared" si="1"/>
        <v>4.4519144880275583</v>
      </c>
      <c r="G9" s="196">
        <f t="shared" si="0"/>
        <v>-0.33593000000000028</v>
      </c>
      <c r="L9" s="162"/>
      <c r="M9" s="192" t="s">
        <v>18</v>
      </c>
      <c r="N9" s="194">
        <v>7527.3610600000002</v>
      </c>
      <c r="O9" s="261">
        <f t="shared" si="2"/>
        <v>7.5273610600000005</v>
      </c>
    </row>
    <row r="10" spans="1:16" x14ac:dyDescent="0.3">
      <c r="A10" s="192" t="s">
        <v>32</v>
      </c>
      <c r="B10" s="193">
        <v>2.1560600000000001</v>
      </c>
      <c r="C10" s="193">
        <v>2.2942300000000002</v>
      </c>
      <c r="D10" s="194">
        <v>4915.6642099999999</v>
      </c>
      <c r="E10" s="194">
        <v>5911.6869999999999</v>
      </c>
      <c r="F10" s="195">
        <f t="shared" si="1"/>
        <v>20.262221898187793</v>
      </c>
      <c r="G10" s="196">
        <f t="shared" si="0"/>
        <v>0.13817000000000013</v>
      </c>
      <c r="L10" s="167"/>
      <c r="M10" s="192" t="s">
        <v>32</v>
      </c>
      <c r="N10" s="194">
        <v>5911.6869999999999</v>
      </c>
      <c r="O10" s="261">
        <f t="shared" si="2"/>
        <v>5.9116869999999997</v>
      </c>
    </row>
    <row r="11" spans="1:16" x14ac:dyDescent="0.3">
      <c r="A11" s="197" t="s">
        <v>34</v>
      </c>
      <c r="B11" s="193">
        <v>1.65238</v>
      </c>
      <c r="C11" s="193">
        <v>2.2760099999999999</v>
      </c>
      <c r="D11" s="194">
        <v>5573.8263299999999</v>
      </c>
      <c r="E11" s="194">
        <v>6698.8351899999998</v>
      </c>
      <c r="F11" s="195">
        <f t="shared" si="1"/>
        <v>20.183780286530741</v>
      </c>
      <c r="G11" s="196">
        <f t="shared" si="0"/>
        <v>0.62362999999999991</v>
      </c>
      <c r="L11" s="162"/>
      <c r="M11" s="197" t="s">
        <v>34</v>
      </c>
      <c r="N11" s="194">
        <v>6698.8351899999998</v>
      </c>
      <c r="O11" s="261">
        <f t="shared" si="2"/>
        <v>6.6988351899999996</v>
      </c>
    </row>
    <row r="12" spans="1:16" x14ac:dyDescent="0.3">
      <c r="A12" s="192" t="s">
        <v>45</v>
      </c>
      <c r="B12" s="193">
        <v>3.2604166039923395</v>
      </c>
      <c r="C12" s="193">
        <v>3.4896035318181582</v>
      </c>
      <c r="D12" s="194">
        <v>6686.6113664164404</v>
      </c>
      <c r="E12" s="194">
        <v>7735.4951136056998</v>
      </c>
      <c r="F12" s="195">
        <f t="shared" si="1"/>
        <v>15.686327344479544</v>
      </c>
      <c r="G12" s="196">
        <f t="shared" si="0"/>
        <v>0.22918692782581873</v>
      </c>
      <c r="L12" s="162"/>
      <c r="M12" s="192" t="s">
        <v>45</v>
      </c>
      <c r="N12" s="194">
        <v>7735.4951136056998</v>
      </c>
      <c r="O12" s="261">
        <f t="shared" si="2"/>
        <v>7.7354951136057002</v>
      </c>
    </row>
    <row r="13" spans="1:16" x14ac:dyDescent="0.3">
      <c r="B13" s="163"/>
      <c r="C13" s="163"/>
      <c r="D13" s="164"/>
      <c r="E13" s="164"/>
      <c r="F13" s="165"/>
      <c r="G13" s="166"/>
      <c r="N13" s="164"/>
      <c r="O13" s="170"/>
    </row>
    <row r="14" spans="1:16" x14ac:dyDescent="0.3">
      <c r="A14" s="161" t="s">
        <v>64</v>
      </c>
      <c r="B14" s="163"/>
      <c r="C14" s="163"/>
      <c r="D14" s="164"/>
      <c r="E14" s="164"/>
      <c r="F14" s="165"/>
      <c r="G14" s="166"/>
      <c r="M14" s="161" t="s">
        <v>64</v>
      </c>
      <c r="N14" s="164"/>
      <c r="O14" s="170"/>
    </row>
    <row r="15" spans="1:16" x14ac:dyDescent="0.3">
      <c r="A15" s="158" t="s">
        <v>65</v>
      </c>
      <c r="B15" s="163">
        <v>1.6590800000000001</v>
      </c>
      <c r="C15" s="163">
        <v>1.9280600000000001</v>
      </c>
      <c r="D15" s="164">
        <v>1108.4394199999999</v>
      </c>
      <c r="E15" s="164">
        <v>1341.7516499999999</v>
      </c>
      <c r="F15" s="165">
        <f t="shared" si="1"/>
        <v>21.04871279298241</v>
      </c>
      <c r="G15" s="166">
        <f t="shared" ref="G15:G24" si="3">C15-B15</f>
        <v>0.26898</v>
      </c>
      <c r="M15" s="158" t="s">
        <v>65</v>
      </c>
      <c r="N15" s="164">
        <v>1341.7516499999999</v>
      </c>
      <c r="O15" s="170">
        <f t="shared" si="2"/>
        <v>1.34175165</v>
      </c>
    </row>
    <row r="16" spans="1:16" x14ac:dyDescent="0.3">
      <c r="A16" s="158" t="s">
        <v>66</v>
      </c>
      <c r="B16" s="163">
        <v>0.54220000000000002</v>
      </c>
      <c r="C16" s="163">
        <v>0.64185999999999999</v>
      </c>
      <c r="D16" s="164">
        <v>478.96177999999998</v>
      </c>
      <c r="E16" s="164">
        <v>614.11149999999998</v>
      </c>
      <c r="F16" s="165">
        <f t="shared" si="1"/>
        <v>28.217224347212007</v>
      </c>
      <c r="G16" s="166">
        <f t="shared" si="3"/>
        <v>9.9659999999999971E-2</v>
      </c>
      <c r="M16" s="158" t="s">
        <v>66</v>
      </c>
      <c r="N16" s="164">
        <v>614.11149999999998</v>
      </c>
      <c r="O16" s="170">
        <f t="shared" si="2"/>
        <v>0.61411150000000003</v>
      </c>
    </row>
    <row r="17" spans="1:15" x14ac:dyDescent="0.3">
      <c r="A17" s="158" t="s">
        <v>67</v>
      </c>
      <c r="B17" s="163">
        <v>0.94033999999999995</v>
      </c>
      <c r="C17" s="163">
        <v>1.10158</v>
      </c>
      <c r="D17" s="164">
        <v>2061.1122700000001</v>
      </c>
      <c r="E17" s="164">
        <v>2271.2284599999998</v>
      </c>
      <c r="F17" s="165">
        <f t="shared" si="1"/>
        <v>10.194310764061374</v>
      </c>
      <c r="G17" s="166">
        <f t="shared" si="3"/>
        <v>0.16124000000000005</v>
      </c>
      <c r="M17" s="158" t="s">
        <v>67</v>
      </c>
      <c r="N17" s="164">
        <v>2271.2284599999998</v>
      </c>
      <c r="O17" s="170">
        <f t="shared" si="2"/>
        <v>2.2712284599999997</v>
      </c>
    </row>
    <row r="18" spans="1:15" x14ac:dyDescent="0.3">
      <c r="A18" s="158" t="s">
        <v>68</v>
      </c>
      <c r="B18" s="163">
        <v>0.17191999999999999</v>
      </c>
      <c r="C18" s="163">
        <v>0.14752999999999999</v>
      </c>
      <c r="D18" s="164">
        <v>605.25656000000004</v>
      </c>
      <c r="E18" s="164">
        <v>637.56536000000006</v>
      </c>
      <c r="F18" s="165">
        <f t="shared" si="1"/>
        <v>5.3380338413845552</v>
      </c>
      <c r="G18" s="166">
        <f t="shared" si="3"/>
        <v>-2.4389999999999995E-2</v>
      </c>
      <c r="M18" s="158" t="s">
        <v>68</v>
      </c>
      <c r="N18" s="164">
        <v>637.56536000000006</v>
      </c>
      <c r="O18" s="170">
        <f t="shared" si="2"/>
        <v>0.63756536000000008</v>
      </c>
    </row>
    <row r="19" spans="1:15" x14ac:dyDescent="0.3">
      <c r="A19" s="158" t="s">
        <v>69</v>
      </c>
      <c r="B19" s="163">
        <v>2.0178699999999998</v>
      </c>
      <c r="C19" s="163">
        <v>2.2939799999999999</v>
      </c>
      <c r="D19" s="164">
        <v>1356.6364900000001</v>
      </c>
      <c r="E19" s="164">
        <v>1796.3714</v>
      </c>
      <c r="F19" s="165">
        <f t="shared" si="1"/>
        <v>32.413613612884603</v>
      </c>
      <c r="G19" s="166">
        <f t="shared" si="3"/>
        <v>0.27611000000000008</v>
      </c>
      <c r="M19" s="158" t="s">
        <v>69</v>
      </c>
      <c r="N19" s="164">
        <v>1796.3714</v>
      </c>
      <c r="O19" s="170">
        <f t="shared" si="2"/>
        <v>1.7963714</v>
      </c>
    </row>
    <row r="20" spans="1:15" x14ac:dyDescent="0.3">
      <c r="A20" s="158" t="s">
        <v>70</v>
      </c>
      <c r="B20" s="163">
        <v>0.65886999999999996</v>
      </c>
      <c r="C20" s="163">
        <v>0.62939000000000001</v>
      </c>
      <c r="D20" s="164">
        <v>479.81819000000002</v>
      </c>
      <c r="E20" s="164">
        <v>613.53147000000001</v>
      </c>
      <c r="F20" s="165">
        <f t="shared" si="1"/>
        <v>27.86748872526071</v>
      </c>
      <c r="G20" s="166">
        <f t="shared" si="3"/>
        <v>-2.9479999999999951E-2</v>
      </c>
      <c r="M20" s="158" t="s">
        <v>70</v>
      </c>
      <c r="N20" s="164">
        <v>613.53147000000001</v>
      </c>
      <c r="O20" s="170">
        <f t="shared" si="2"/>
        <v>0.61353146999999997</v>
      </c>
    </row>
    <row r="21" spans="1:15" x14ac:dyDescent="0.3">
      <c r="A21" s="158" t="s">
        <v>71</v>
      </c>
      <c r="B21" s="163">
        <v>2.3899599999999999</v>
      </c>
      <c r="C21" s="163">
        <v>2.8927399999999999</v>
      </c>
      <c r="D21" s="164">
        <v>4030.6988700000002</v>
      </c>
      <c r="E21" s="164">
        <v>4773.4610000000002</v>
      </c>
      <c r="F21" s="165">
        <f t="shared" si="1"/>
        <v>18.427626423007879</v>
      </c>
      <c r="G21" s="166">
        <f t="shared" si="3"/>
        <v>0.50278</v>
      </c>
      <c r="M21" s="158" t="s">
        <v>71</v>
      </c>
      <c r="N21" s="164">
        <v>4773.4610000000002</v>
      </c>
      <c r="O21" s="170">
        <f t="shared" si="2"/>
        <v>4.7734610000000002</v>
      </c>
    </row>
    <row r="22" spans="1:15" x14ac:dyDescent="0.3">
      <c r="A22" s="158" t="s">
        <v>72</v>
      </c>
      <c r="B22" s="163">
        <v>0.63668000000000002</v>
      </c>
      <c r="C22" s="163">
        <v>0.60782999999999998</v>
      </c>
      <c r="D22" s="164">
        <v>190.82164</v>
      </c>
      <c r="E22" s="164">
        <v>303.06222000000002</v>
      </c>
      <c r="F22" s="165">
        <f t="shared" si="1"/>
        <v>58.819628633314345</v>
      </c>
      <c r="G22" s="166">
        <f t="shared" si="3"/>
        <v>-2.8850000000000042E-2</v>
      </c>
      <c r="M22" s="158" t="s">
        <v>72</v>
      </c>
      <c r="N22" s="164">
        <v>303.06222000000002</v>
      </c>
      <c r="O22" s="170">
        <f t="shared" si="2"/>
        <v>0.30306222000000005</v>
      </c>
    </row>
    <row r="23" spans="1:15" x14ac:dyDescent="0.3">
      <c r="A23" s="158" t="s">
        <v>73</v>
      </c>
      <c r="B23" s="163">
        <v>0.34068999999999999</v>
      </c>
      <c r="C23" s="163">
        <v>0.31929000000000002</v>
      </c>
      <c r="D23" s="164">
        <v>87.169449999999998</v>
      </c>
      <c r="E23" s="164">
        <v>96.632660000000001</v>
      </c>
      <c r="F23" s="165">
        <f t="shared" si="1"/>
        <v>10.856108418717801</v>
      </c>
      <c r="G23" s="166">
        <f t="shared" si="3"/>
        <v>-2.1399999999999975E-2</v>
      </c>
      <c r="M23" s="158" t="s">
        <v>73</v>
      </c>
      <c r="N23" s="164">
        <v>96.632660000000001</v>
      </c>
      <c r="O23" s="170">
        <f t="shared" si="2"/>
        <v>9.6632659999999995E-2</v>
      </c>
    </row>
    <row r="24" spans="1:15" x14ac:dyDescent="0.3">
      <c r="A24" s="158" t="s">
        <v>74</v>
      </c>
      <c r="B24" s="163">
        <v>1.02074</v>
      </c>
      <c r="C24" s="163">
        <v>1.0463800000000001</v>
      </c>
      <c r="D24" s="164">
        <v>800.47675000000004</v>
      </c>
      <c r="E24" s="164">
        <v>923.66110000000003</v>
      </c>
      <c r="F24" s="165">
        <f t="shared" si="1"/>
        <v>15.388872943530213</v>
      </c>
      <c r="G24" s="166">
        <f t="shared" si="3"/>
        <v>2.5640000000000107E-2</v>
      </c>
      <c r="M24" s="158" t="s">
        <v>74</v>
      </c>
      <c r="N24" s="164">
        <v>923.66110000000003</v>
      </c>
      <c r="O24" s="170">
        <f t="shared" si="2"/>
        <v>0.92366110000000001</v>
      </c>
    </row>
    <row r="27" spans="1:15" x14ac:dyDescent="0.3">
      <c r="A27" s="158" t="s">
        <v>75</v>
      </c>
    </row>
  </sheetData>
  <sortState xmlns:xlrd2="http://schemas.microsoft.com/office/spreadsheetml/2017/richdata2" ref="L7:N12">
    <sortCondition descending="1" ref="N7:N12"/>
  </sortState>
  <mergeCells count="2">
    <mergeCell ref="B4:C4"/>
    <mergeCell ref="D4:E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B23E8-EBC6-473E-94E6-F6BC45ACC7D9}">
  <dimension ref="A1:AD56"/>
  <sheetViews>
    <sheetView zoomScale="85" zoomScaleNormal="85" workbookViewId="0">
      <pane xSplit="1" ySplit="1" topLeftCell="B5" activePane="bottomRight" state="frozen"/>
      <selection activeCell="B15" sqref="B15"/>
      <selection pane="topRight" activeCell="B15" sqref="B15"/>
      <selection pane="bottomLeft" activeCell="B15" sqref="B15"/>
      <selection pane="bottomRight" activeCell="A5" sqref="A5"/>
    </sheetView>
  </sheetViews>
  <sheetFormatPr baseColWidth="10" defaultColWidth="8.88671875" defaultRowHeight="12" x14ac:dyDescent="0.25"/>
  <cols>
    <col min="1" max="1" width="18.88671875" style="18" customWidth="1"/>
    <col min="2" max="4" width="9.44140625" style="18" customWidth="1"/>
    <col min="5" max="7" width="6.88671875" style="18" customWidth="1"/>
    <col min="8" max="8" width="13.44140625" style="18" customWidth="1"/>
    <col min="9" max="12" width="8.44140625" style="18" bestFit="1" customWidth="1"/>
    <col min="13" max="23" width="7.88671875" style="18" customWidth="1"/>
    <col min="24" max="24" width="10" style="18" customWidth="1"/>
    <col min="25" max="39" width="7.88671875" style="18" customWidth="1"/>
    <col min="40" max="16384" width="8.88671875" style="18"/>
  </cols>
  <sheetData>
    <row r="1" spans="1:30" s="17" customFormat="1" x14ac:dyDescent="0.25">
      <c r="A1" s="16" t="s">
        <v>76</v>
      </c>
      <c r="B1" s="17" t="s">
        <v>77</v>
      </c>
    </row>
    <row r="2" spans="1:30" x14ac:dyDescent="0.25">
      <c r="A2" s="16"/>
    </row>
    <row r="3" spans="1:30" x14ac:dyDescent="0.25">
      <c r="A3" s="19"/>
    </row>
    <row r="4" spans="1:30" x14ac:dyDescent="0.25">
      <c r="A4" s="19"/>
    </row>
    <row r="5" spans="1:30" ht="14.4" x14ac:dyDescent="0.3">
      <c r="A5" s="20"/>
      <c r="B5" s="21"/>
      <c r="C5" s="21"/>
    </row>
    <row r="6" spans="1:30" ht="14.4" x14ac:dyDescent="0.3">
      <c r="A6" s="16" t="s">
        <v>78</v>
      </c>
      <c r="B6" s="17" t="s">
        <v>79</v>
      </c>
      <c r="C6" s="17">
        <v>2020</v>
      </c>
      <c r="H6" s="18" t="s">
        <v>9</v>
      </c>
      <c r="I6" s="10" t="s">
        <v>80</v>
      </c>
    </row>
    <row r="7" spans="1:30" x14ac:dyDescent="0.25">
      <c r="A7" s="19" t="s">
        <v>31</v>
      </c>
      <c r="B7" s="22">
        <v>-3.7435191894055642</v>
      </c>
      <c r="C7" s="22">
        <v>-3.8119505270743814</v>
      </c>
    </row>
    <row r="8" spans="1:30" x14ac:dyDescent="0.25">
      <c r="A8" s="198" t="s">
        <v>18</v>
      </c>
      <c r="B8" s="199">
        <v>-2.1307341288284265</v>
      </c>
      <c r="C8" s="199">
        <v>1.7345045240207524</v>
      </c>
    </row>
    <row r="9" spans="1:30" x14ac:dyDescent="0.25">
      <c r="A9" s="19" t="s">
        <v>7</v>
      </c>
      <c r="B9" s="22">
        <v>-1.948983733548304</v>
      </c>
      <c r="C9" s="22">
        <v>-1.1908817604062483</v>
      </c>
      <c r="M9" s="23"/>
      <c r="W9" s="256"/>
      <c r="X9" s="256"/>
      <c r="Y9" s="256"/>
      <c r="Z9" s="256"/>
      <c r="AA9" s="256"/>
      <c r="AB9" s="256"/>
      <c r="AC9" s="256"/>
      <c r="AD9" s="256"/>
    </row>
    <row r="10" spans="1:30" x14ac:dyDescent="0.25">
      <c r="A10" s="24" t="s">
        <v>36</v>
      </c>
      <c r="B10" s="22">
        <v>-0.31614584987412764</v>
      </c>
      <c r="C10" s="22">
        <v>6.1066248847446714</v>
      </c>
      <c r="W10" s="256"/>
      <c r="X10" s="256"/>
      <c r="Y10" s="256"/>
      <c r="Z10" s="256"/>
      <c r="AA10" s="256"/>
      <c r="AB10" s="256"/>
      <c r="AC10" s="256"/>
      <c r="AD10" s="256"/>
    </row>
    <row r="11" spans="1:30" x14ac:dyDescent="0.25">
      <c r="A11" s="19" t="s">
        <v>8</v>
      </c>
      <c r="B11" s="22">
        <v>0.18482009805476096</v>
      </c>
      <c r="C11" s="22">
        <v>-5.1594643379698439</v>
      </c>
      <c r="W11" s="257"/>
      <c r="X11" s="258"/>
      <c r="Y11" s="258"/>
      <c r="Z11" s="256"/>
      <c r="AA11" s="256"/>
      <c r="AB11" s="256"/>
      <c r="AC11" s="256"/>
      <c r="AD11" s="256"/>
    </row>
    <row r="12" spans="1:30" x14ac:dyDescent="0.25">
      <c r="A12" s="24" t="s">
        <v>42</v>
      </c>
      <c r="B12" s="22">
        <v>0.19945675747758962</v>
      </c>
      <c r="C12" s="22">
        <v>0.1530491363745945</v>
      </c>
      <c r="W12" s="256"/>
      <c r="X12" s="259"/>
      <c r="Y12" s="259"/>
      <c r="Z12" s="256"/>
      <c r="AA12" s="256"/>
      <c r="AB12" s="256"/>
      <c r="AC12" s="256"/>
      <c r="AD12" s="256"/>
    </row>
    <row r="13" spans="1:30" x14ac:dyDescent="0.25">
      <c r="A13" s="25" t="s">
        <v>30</v>
      </c>
      <c r="B13" s="22">
        <v>0.32853289429568555</v>
      </c>
      <c r="C13" s="22">
        <v>-10.569687807210215</v>
      </c>
      <c r="W13" s="260"/>
      <c r="X13" s="259"/>
      <c r="Y13" s="259"/>
      <c r="Z13" s="256"/>
      <c r="AA13" s="256"/>
      <c r="AB13" s="256"/>
      <c r="AC13" s="256"/>
      <c r="AD13" s="256"/>
    </row>
    <row r="14" spans="1:30" x14ac:dyDescent="0.25">
      <c r="A14" s="18" t="s">
        <v>46</v>
      </c>
      <c r="B14" s="22">
        <v>0.60768740227410412</v>
      </c>
      <c r="C14" s="22">
        <v>-1.2030500200546634</v>
      </c>
      <c r="W14" s="256"/>
      <c r="X14" s="259"/>
      <c r="Y14" s="259"/>
      <c r="Z14" s="256"/>
      <c r="AA14" s="256"/>
      <c r="AB14" s="256"/>
      <c r="AC14" s="256"/>
      <c r="AD14" s="256"/>
    </row>
    <row r="15" spans="1:30" x14ac:dyDescent="0.25">
      <c r="A15" s="19" t="s">
        <v>25</v>
      </c>
      <c r="B15" s="22">
        <v>1.2806398525563312</v>
      </c>
      <c r="C15" s="22">
        <v>-2.7333416677998379</v>
      </c>
      <c r="W15" s="260"/>
      <c r="X15" s="259"/>
      <c r="Y15" s="259"/>
      <c r="Z15" s="256"/>
      <c r="AA15" s="256"/>
      <c r="AB15" s="256"/>
      <c r="AC15" s="256"/>
      <c r="AD15" s="256"/>
    </row>
    <row r="16" spans="1:30" x14ac:dyDescent="0.25">
      <c r="A16" s="25" t="s">
        <v>19</v>
      </c>
      <c r="B16" s="22">
        <v>1.4265982627821971</v>
      </c>
      <c r="C16" s="22">
        <v>-1.2470569329463554</v>
      </c>
      <c r="W16" s="256"/>
      <c r="X16" s="259"/>
      <c r="Y16" s="259"/>
      <c r="Z16" s="256"/>
      <c r="AA16" s="256"/>
      <c r="AB16" s="256"/>
      <c r="AC16" s="256"/>
      <c r="AD16" s="256"/>
    </row>
    <row r="17" spans="1:30" x14ac:dyDescent="0.25">
      <c r="A17" s="18" t="s">
        <v>38</v>
      </c>
      <c r="B17" s="22">
        <v>1.5790272207442779</v>
      </c>
      <c r="C17" s="22">
        <v>2.859690418435612</v>
      </c>
      <c r="W17" s="256"/>
      <c r="X17" s="259"/>
      <c r="Y17" s="259"/>
      <c r="Z17" s="256"/>
      <c r="AA17" s="256"/>
      <c r="AB17" s="256"/>
      <c r="AC17" s="256"/>
      <c r="AD17" s="256"/>
    </row>
    <row r="18" spans="1:30" x14ac:dyDescent="0.25">
      <c r="A18" s="19" t="s">
        <v>12</v>
      </c>
      <c r="B18" s="22">
        <v>1.6159828213866856</v>
      </c>
      <c r="C18" s="22">
        <v>0.32828489402023653</v>
      </c>
      <c r="W18" s="256"/>
      <c r="X18" s="256"/>
      <c r="Y18" s="256"/>
      <c r="Z18" s="256"/>
      <c r="AA18" s="256"/>
      <c r="AB18" s="256"/>
      <c r="AC18" s="256"/>
      <c r="AD18" s="256"/>
    </row>
    <row r="19" spans="1:30" x14ac:dyDescent="0.25">
      <c r="A19" s="198" t="s">
        <v>16</v>
      </c>
      <c r="B19" s="199">
        <v>1.6963810446195327</v>
      </c>
      <c r="C19" s="199">
        <v>0.43721812411599004</v>
      </c>
      <c r="W19" s="256"/>
      <c r="X19" s="256"/>
      <c r="Y19" s="256"/>
      <c r="Z19" s="256"/>
      <c r="AA19" s="256"/>
      <c r="AB19" s="256"/>
      <c r="AC19" s="256"/>
      <c r="AD19" s="256"/>
    </row>
    <row r="20" spans="1:30" x14ac:dyDescent="0.25">
      <c r="A20" s="24" t="s">
        <v>44</v>
      </c>
      <c r="B20" s="22">
        <v>1.7381157735854025</v>
      </c>
      <c r="C20" s="22">
        <v>-2.6954714640904043</v>
      </c>
      <c r="W20" s="256"/>
      <c r="X20" s="256"/>
      <c r="Y20" s="256"/>
      <c r="Z20" s="256"/>
      <c r="AA20" s="256"/>
      <c r="AB20" s="256"/>
      <c r="AC20" s="256"/>
      <c r="AD20" s="256"/>
    </row>
    <row r="21" spans="1:30" x14ac:dyDescent="0.25">
      <c r="A21" s="24" t="s">
        <v>41</v>
      </c>
      <c r="B21" s="22">
        <v>1.9260691263043528</v>
      </c>
      <c r="C21" s="22">
        <v>0.43040974111050456</v>
      </c>
      <c r="W21" s="256"/>
      <c r="X21" s="256"/>
      <c r="Y21" s="256"/>
      <c r="Z21" s="256"/>
      <c r="AA21" s="256"/>
      <c r="AB21" s="256"/>
      <c r="AC21" s="256"/>
      <c r="AD21" s="256"/>
    </row>
    <row r="22" spans="1:30" x14ac:dyDescent="0.25">
      <c r="A22" s="25" t="s">
        <v>24</v>
      </c>
      <c r="B22" s="22">
        <v>2.1546382635293293</v>
      </c>
      <c r="C22" s="22">
        <v>-5.9827120139802625</v>
      </c>
      <c r="W22" s="256"/>
      <c r="X22" s="256"/>
      <c r="Y22" s="256"/>
      <c r="Z22" s="256"/>
      <c r="AA22" s="256"/>
      <c r="AB22" s="256"/>
      <c r="AC22" s="256"/>
      <c r="AD22" s="256"/>
    </row>
    <row r="23" spans="1:30" x14ac:dyDescent="0.25">
      <c r="A23" s="24" t="s">
        <v>43</v>
      </c>
      <c r="B23" s="22">
        <v>2.5107990930742119</v>
      </c>
      <c r="C23" s="22">
        <v>-4.7156768194583361</v>
      </c>
      <c r="W23" s="256"/>
      <c r="X23" s="256"/>
      <c r="Y23" s="256"/>
      <c r="Z23" s="256"/>
      <c r="AA23" s="256"/>
      <c r="AB23" s="256"/>
      <c r="AC23" s="256"/>
      <c r="AD23" s="256"/>
    </row>
    <row r="24" spans="1:30" x14ac:dyDescent="0.25">
      <c r="A24" s="25" t="s">
        <v>22</v>
      </c>
      <c r="B24" s="22">
        <v>2.734286799789265</v>
      </c>
      <c r="C24" s="22">
        <v>-0.90893505419757936</v>
      </c>
      <c r="W24" s="256"/>
      <c r="X24" s="256"/>
      <c r="Y24" s="256"/>
      <c r="Z24" s="256"/>
      <c r="AA24" s="256"/>
      <c r="AB24" s="256"/>
      <c r="AC24" s="256"/>
      <c r="AD24" s="256"/>
    </row>
    <row r="25" spans="1:30" x14ac:dyDescent="0.25">
      <c r="A25" s="200" t="s">
        <v>45</v>
      </c>
      <c r="B25" s="199">
        <v>2.9240132446415101</v>
      </c>
      <c r="C25" s="199">
        <v>0.77605156139037845</v>
      </c>
    </row>
    <row r="26" spans="1:30" x14ac:dyDescent="0.25">
      <c r="A26" s="18" t="s">
        <v>81</v>
      </c>
      <c r="B26" s="22">
        <v>2.9862621044291826</v>
      </c>
      <c r="C26" s="22">
        <v>-2.0787409459840589</v>
      </c>
    </row>
    <row r="27" spans="1:30" x14ac:dyDescent="0.25">
      <c r="A27" s="200" t="s">
        <v>53</v>
      </c>
      <c r="B27" s="199">
        <v>3.0700322894411158</v>
      </c>
      <c r="C27" s="199">
        <v>-4.1629322469892704</v>
      </c>
    </row>
    <row r="28" spans="1:30" x14ac:dyDescent="0.25">
      <c r="A28" s="25" t="s">
        <v>21</v>
      </c>
      <c r="B28" s="22">
        <v>3.3646745730420147</v>
      </c>
      <c r="C28" s="22">
        <v>-6.5944621125577862</v>
      </c>
    </row>
    <row r="29" spans="1:30" x14ac:dyDescent="0.25">
      <c r="A29" s="19" t="s">
        <v>13</v>
      </c>
      <c r="B29" s="22">
        <v>3.3887059371815242</v>
      </c>
      <c r="C29" s="22">
        <v>-7.3961752221286536</v>
      </c>
    </row>
    <row r="30" spans="1:30" x14ac:dyDescent="0.25">
      <c r="A30" s="18" t="s">
        <v>54</v>
      </c>
      <c r="B30" s="22">
        <v>3.4002463199708455</v>
      </c>
      <c r="C30" s="22">
        <v>1.4904371791946369</v>
      </c>
    </row>
    <row r="31" spans="1:30" x14ac:dyDescent="0.25">
      <c r="A31" s="24" t="s">
        <v>50</v>
      </c>
      <c r="B31" s="22">
        <v>3.4025084068164624</v>
      </c>
      <c r="C31" s="22">
        <v>-4.8517222022198769</v>
      </c>
    </row>
    <row r="32" spans="1:30" x14ac:dyDescent="0.25">
      <c r="A32" s="18" t="s">
        <v>39</v>
      </c>
      <c r="B32" s="22">
        <v>3.6763052268204977</v>
      </c>
      <c r="C32" s="22">
        <v>-1.2443233977856405</v>
      </c>
    </row>
    <row r="33" spans="1:3" x14ac:dyDescent="0.25">
      <c r="A33" s="25" t="s">
        <v>28</v>
      </c>
      <c r="B33" s="22">
        <v>3.8509052397747823</v>
      </c>
      <c r="C33" s="22">
        <v>6.8030098876393552</v>
      </c>
    </row>
    <row r="34" spans="1:3" x14ac:dyDescent="0.25">
      <c r="A34" s="18" t="s">
        <v>52</v>
      </c>
      <c r="B34" s="22">
        <v>3.9944423476075963</v>
      </c>
      <c r="C34" s="22">
        <v>4.9649636670495934</v>
      </c>
    </row>
    <row r="35" spans="1:3" x14ac:dyDescent="0.25">
      <c r="A35" s="26" t="s">
        <v>17</v>
      </c>
      <c r="B35" s="22">
        <v>4.0616456283214308</v>
      </c>
      <c r="C35" s="22">
        <v>6.731045248141565</v>
      </c>
    </row>
    <row r="36" spans="1:3" x14ac:dyDescent="0.25">
      <c r="A36" s="200" t="s">
        <v>34</v>
      </c>
      <c r="B36" s="199">
        <v>4.0887144855963786</v>
      </c>
      <c r="C36" s="199">
        <v>-1.4103186751569852</v>
      </c>
    </row>
    <row r="37" spans="1:3" x14ac:dyDescent="0.25">
      <c r="A37" s="18" t="s">
        <v>33</v>
      </c>
      <c r="B37" s="22">
        <v>4.2091902472435994</v>
      </c>
      <c r="C37" s="22">
        <v>-0.74911855864681076</v>
      </c>
    </row>
    <row r="38" spans="1:3" x14ac:dyDescent="0.25">
      <c r="A38" s="200" t="s">
        <v>32</v>
      </c>
      <c r="B38" s="199">
        <v>4.2971336012230799</v>
      </c>
      <c r="C38" s="199">
        <v>2.1626034484424794</v>
      </c>
    </row>
    <row r="39" spans="1:3" x14ac:dyDescent="0.25">
      <c r="A39" s="24" t="s">
        <v>37</v>
      </c>
      <c r="B39" s="22">
        <v>4.4103655483716642</v>
      </c>
      <c r="C39" s="22">
        <v>-5.659115550539684</v>
      </c>
    </row>
    <row r="40" spans="1:3" x14ac:dyDescent="0.25">
      <c r="A40" s="18" t="s">
        <v>47</v>
      </c>
      <c r="B40" s="22">
        <v>5.3675361219820639</v>
      </c>
      <c r="C40" s="22">
        <v>7.4230458809215305</v>
      </c>
    </row>
    <row r="41" spans="1:3" x14ac:dyDescent="0.25">
      <c r="A41" s="24" t="s">
        <v>51</v>
      </c>
      <c r="B41" s="22">
        <v>6.0809595347676382</v>
      </c>
      <c r="C41" s="22">
        <v>3.3425380023691442</v>
      </c>
    </row>
    <row r="42" spans="1:3" x14ac:dyDescent="0.25">
      <c r="A42" s="24" t="s">
        <v>40</v>
      </c>
      <c r="B42" s="22">
        <v>6.2011844269407757</v>
      </c>
      <c r="C42" s="22">
        <v>5.5275735381588031</v>
      </c>
    </row>
    <row r="43" spans="1:3" x14ac:dyDescent="0.25">
      <c r="A43" s="25" t="s">
        <v>11</v>
      </c>
      <c r="B43" s="22">
        <v>6.4108280873444112</v>
      </c>
      <c r="C43" s="22">
        <v>0.82310453410534556</v>
      </c>
    </row>
    <row r="44" spans="1:3" x14ac:dyDescent="0.25">
      <c r="A44" s="25" t="s">
        <v>29</v>
      </c>
      <c r="B44" s="22">
        <v>6.6048619795680663</v>
      </c>
      <c r="C44" s="22">
        <v>17.273097435730179</v>
      </c>
    </row>
    <row r="45" spans="1:3" x14ac:dyDescent="0.25">
      <c r="A45" s="25" t="s">
        <v>20</v>
      </c>
      <c r="B45" s="22">
        <v>6.724247872308875</v>
      </c>
      <c r="C45" s="22">
        <v>7.597622490253686</v>
      </c>
    </row>
    <row r="46" spans="1:3" x14ac:dyDescent="0.25">
      <c r="A46" s="24" t="s">
        <v>48</v>
      </c>
      <c r="B46" s="22">
        <v>6.8274252436834493</v>
      </c>
      <c r="C46" s="22">
        <v>-2.6277649795126479</v>
      </c>
    </row>
    <row r="47" spans="1:3" x14ac:dyDescent="0.25">
      <c r="A47" s="19" t="s">
        <v>27</v>
      </c>
      <c r="B47" s="22">
        <v>6.8291082857766972</v>
      </c>
      <c r="C47" s="22">
        <v>3.1651773082955303</v>
      </c>
    </row>
    <row r="48" spans="1:3" x14ac:dyDescent="0.25">
      <c r="A48" s="19" t="s">
        <v>23</v>
      </c>
      <c r="B48" s="22">
        <v>7.1772762315311267</v>
      </c>
      <c r="C48" s="22">
        <v>3.4776530477219625</v>
      </c>
    </row>
    <row r="49" spans="1:3" x14ac:dyDescent="0.25">
      <c r="A49" s="18" t="s">
        <v>49</v>
      </c>
      <c r="B49" s="22">
        <v>9.0368472168890879</v>
      </c>
      <c r="C49" s="22">
        <v>4.1260934716718767</v>
      </c>
    </row>
    <row r="50" spans="1:3" x14ac:dyDescent="0.25">
      <c r="A50" s="19" t="s">
        <v>15</v>
      </c>
      <c r="B50" s="22">
        <v>9.6427012222357611</v>
      </c>
      <c r="C50" s="22">
        <v>-16.481913819116677</v>
      </c>
    </row>
    <row r="51" spans="1:3" x14ac:dyDescent="0.25">
      <c r="A51" s="19" t="s">
        <v>26</v>
      </c>
      <c r="B51" s="22">
        <v>10.577164343007951</v>
      </c>
      <c r="C51" s="22">
        <v>9.5775654121442741</v>
      </c>
    </row>
    <row r="52" spans="1:3" x14ac:dyDescent="0.25">
      <c r="A52" s="24" t="s">
        <v>35</v>
      </c>
      <c r="B52" s="22">
        <v>10.8725014824558</v>
      </c>
      <c r="C52" s="22">
        <v>2.6409293907422304</v>
      </c>
    </row>
    <row r="53" spans="1:3" x14ac:dyDescent="0.25">
      <c r="C53" s="22"/>
    </row>
    <row r="56" spans="1:3" ht="14.4" x14ac:dyDescent="0.3">
      <c r="A56" t="s">
        <v>82</v>
      </c>
    </row>
  </sheetData>
  <sortState xmlns:xlrd2="http://schemas.microsoft.com/office/spreadsheetml/2017/richdata2" ref="W12:Y17">
    <sortCondition descending="1" ref="Y12:Y17"/>
  </sortState>
  <hyperlinks>
    <hyperlink ref="I6" r:id="rId1" xr:uid="{0EACD104-5162-41C1-A4D6-C2508168FA9D}"/>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64ABD-F880-4CFC-829B-725023CF613C}">
  <dimension ref="A1:V59"/>
  <sheetViews>
    <sheetView topLeftCell="A16" workbookViewId="0">
      <selection activeCell="O13" sqref="O13"/>
    </sheetView>
  </sheetViews>
  <sheetFormatPr baseColWidth="10" defaultRowHeight="14.4" x14ac:dyDescent="0.3"/>
  <sheetData>
    <row r="1" spans="1:19" s="1" customFormat="1" x14ac:dyDescent="0.3">
      <c r="A1" s="1" t="s">
        <v>83</v>
      </c>
      <c r="B1" s="1" t="s">
        <v>84</v>
      </c>
    </row>
    <row r="4" spans="1:19" x14ac:dyDescent="0.3">
      <c r="A4" s="27"/>
      <c r="B4" s="28"/>
      <c r="C4" s="28"/>
      <c r="D4" s="28"/>
      <c r="E4" s="28"/>
    </row>
    <row r="5" spans="1:19" ht="29.4" thickBot="1" x14ac:dyDescent="0.35">
      <c r="A5" s="29" t="s">
        <v>3</v>
      </c>
      <c r="B5" s="30" t="s">
        <v>85</v>
      </c>
      <c r="C5" s="30" t="s">
        <v>86</v>
      </c>
      <c r="D5" s="30" t="s">
        <v>87</v>
      </c>
      <c r="E5" s="30" t="s">
        <v>88</v>
      </c>
      <c r="F5" s="31">
        <v>2010</v>
      </c>
      <c r="H5" t="s">
        <v>9</v>
      </c>
      <c r="I5" s="10" t="s">
        <v>89</v>
      </c>
    </row>
    <row r="6" spans="1:19" x14ac:dyDescent="0.3">
      <c r="A6" s="32" t="s">
        <v>15</v>
      </c>
      <c r="B6" s="33">
        <v>0.14941067458334126</v>
      </c>
      <c r="C6" s="33">
        <v>6.1642145037577131E-2</v>
      </c>
      <c r="D6" s="33">
        <v>1.7956372180974831E-2</v>
      </c>
      <c r="E6" s="33">
        <v>6.032154870238475E-2</v>
      </c>
      <c r="F6" s="34">
        <v>0.19357908217782965</v>
      </c>
    </row>
    <row r="7" spans="1:19" x14ac:dyDescent="0.3">
      <c r="A7" s="32" t="s">
        <v>31</v>
      </c>
      <c r="B7" s="33">
        <v>6.4065267120005626E-2</v>
      </c>
      <c r="C7" s="33">
        <v>0.15131707930515712</v>
      </c>
      <c r="D7" s="33">
        <v>7.8061054228187293E-2</v>
      </c>
      <c r="E7" s="33">
        <v>3.8665409261282903E-3</v>
      </c>
      <c r="F7" s="34">
        <v>0.49484858369282808</v>
      </c>
    </row>
    <row r="8" spans="1:19" x14ac:dyDescent="0.3">
      <c r="A8" s="32" t="s">
        <v>13</v>
      </c>
      <c r="B8" s="33">
        <v>0.11977823782844305</v>
      </c>
      <c r="C8" s="33">
        <v>0.16028414290753409</v>
      </c>
      <c r="D8" s="33">
        <v>3.7228030596561254E-2</v>
      </c>
      <c r="E8" s="33">
        <v>1.9487419269428562E-2</v>
      </c>
      <c r="F8" s="34">
        <v>0.33164826061378505</v>
      </c>
    </row>
    <row r="9" spans="1:19" x14ac:dyDescent="0.3">
      <c r="A9" s="32" t="s">
        <v>7</v>
      </c>
      <c r="B9" s="33">
        <v>0.1649978309662383</v>
      </c>
      <c r="C9" s="33">
        <v>0.1083507444036101</v>
      </c>
      <c r="D9" s="33">
        <v>0.17858587873048845</v>
      </c>
      <c r="E9" s="33">
        <v>5.1941046115310443E-3</v>
      </c>
      <c r="F9" s="34">
        <v>0.56405012263774068</v>
      </c>
    </row>
    <row r="10" spans="1:19" x14ac:dyDescent="0.3">
      <c r="A10" s="32" t="s">
        <v>37</v>
      </c>
      <c r="B10" s="33">
        <v>0.2766174416703866</v>
      </c>
      <c r="C10" s="33">
        <v>4.1061202760041528E-2</v>
      </c>
      <c r="D10" s="33">
        <v>0.1497140303747353</v>
      </c>
      <c r="E10" s="33">
        <v>1.4344683731943144E-3</v>
      </c>
      <c r="F10" s="34">
        <v>0.45665104741686369</v>
      </c>
    </row>
    <row r="11" spans="1:19" x14ac:dyDescent="0.3">
      <c r="A11" s="32" t="s">
        <v>46</v>
      </c>
      <c r="B11" s="33">
        <v>0.21081668444857005</v>
      </c>
      <c r="C11" s="33">
        <v>0.27924394467355479</v>
      </c>
      <c r="D11" s="33">
        <v>0.15936399566306414</v>
      </c>
      <c r="E11" s="33">
        <v>2.9728762124707781E-2</v>
      </c>
      <c r="F11" s="34">
        <v>0.73703579055974322</v>
      </c>
    </row>
    <row r="12" spans="1:19" x14ac:dyDescent="0.3">
      <c r="A12" s="32" t="s">
        <v>28</v>
      </c>
      <c r="B12" s="33">
        <v>0.21872696628175978</v>
      </c>
      <c r="C12" s="33">
        <v>0.35509608370436235</v>
      </c>
      <c r="D12" s="33">
        <v>0.13307616138825054</v>
      </c>
      <c r="E12" s="33">
        <v>0</v>
      </c>
      <c r="F12" s="34">
        <v>0.60571219118995046</v>
      </c>
    </row>
    <row r="13" spans="1:19" x14ac:dyDescent="0.3">
      <c r="A13" s="32" t="s">
        <v>40</v>
      </c>
      <c r="B13" s="33">
        <v>0.49269067267520084</v>
      </c>
      <c r="C13" s="33">
        <v>0.23853087513644364</v>
      </c>
      <c r="D13" s="33">
        <v>0.17964321018112522</v>
      </c>
      <c r="E13" s="33">
        <v>2.2787435080517002E-4</v>
      </c>
      <c r="F13" s="34">
        <v>0.60790722790182727</v>
      </c>
    </row>
    <row r="14" spans="1:19" x14ac:dyDescent="0.3">
      <c r="A14" s="32" t="s">
        <v>30</v>
      </c>
      <c r="B14" s="33">
        <v>0.54935184345926491</v>
      </c>
      <c r="C14" s="33">
        <v>0.24976200592649117</v>
      </c>
      <c r="D14" s="33">
        <v>0.27218453014931837</v>
      </c>
      <c r="E14" s="33">
        <v>0</v>
      </c>
      <c r="F14" s="34">
        <v>1.4237295890133452</v>
      </c>
    </row>
    <row r="15" spans="1:19" x14ac:dyDescent="0.3">
      <c r="A15" s="32" t="s">
        <v>21</v>
      </c>
      <c r="B15" s="33">
        <v>0.75485387646565949</v>
      </c>
      <c r="C15" s="33">
        <v>0.27862676679250037</v>
      </c>
      <c r="D15" s="33">
        <v>4.4335531904439389E-2</v>
      </c>
      <c r="E15" s="33">
        <v>0</v>
      </c>
      <c r="F15" s="34">
        <v>1.5947683403796951</v>
      </c>
    </row>
    <row r="16" spans="1:19" x14ac:dyDescent="0.3">
      <c r="A16" s="32" t="s">
        <v>49</v>
      </c>
      <c r="B16" s="33">
        <v>0.70566119398930705</v>
      </c>
      <c r="C16" s="33">
        <v>0.30935192449485582</v>
      </c>
      <c r="D16" s="33">
        <v>7.3624498925791398E-2</v>
      </c>
      <c r="E16" s="33">
        <v>0</v>
      </c>
      <c r="F16" s="34">
        <v>0.79368604309491886</v>
      </c>
      <c r="Q16" s="234"/>
      <c r="R16" s="233"/>
      <c r="S16" s="233"/>
    </row>
    <row r="17" spans="1:22" x14ac:dyDescent="0.3">
      <c r="A17" s="32" t="s">
        <v>38</v>
      </c>
      <c r="B17" s="33">
        <v>0.62147227178137499</v>
      </c>
      <c r="C17" s="33">
        <v>0.10813363302148316</v>
      </c>
      <c r="D17" s="33">
        <v>0.36043737241458679</v>
      </c>
      <c r="E17" s="33">
        <v>7.9862605393430514E-3</v>
      </c>
      <c r="F17" s="34">
        <v>1.0522328461546215</v>
      </c>
      <c r="Q17" s="234"/>
      <c r="R17" s="233"/>
      <c r="S17" s="233"/>
    </row>
    <row r="18" spans="1:22" x14ac:dyDescent="0.3">
      <c r="A18" s="32" t="s">
        <v>29</v>
      </c>
      <c r="B18" s="33">
        <v>0.56313197440682872</v>
      </c>
      <c r="C18" s="33">
        <v>0.42435424377125891</v>
      </c>
      <c r="D18" s="33">
        <v>0.18054941347588119</v>
      </c>
      <c r="E18" s="33">
        <v>0</v>
      </c>
      <c r="F18" s="34">
        <v>0.78330350720839348</v>
      </c>
      <c r="Q18" s="234"/>
      <c r="R18" s="233"/>
      <c r="S18" s="233"/>
    </row>
    <row r="19" spans="1:22" x14ac:dyDescent="0.3">
      <c r="A19" s="32" t="s">
        <v>35</v>
      </c>
      <c r="B19" s="33">
        <v>0.87041862405921178</v>
      </c>
      <c r="C19" s="33">
        <v>0.48415851929631354</v>
      </c>
      <c r="D19" s="33">
        <v>2.7323518295884218E-2</v>
      </c>
      <c r="E19" s="33">
        <v>3.3983769104350757E-3</v>
      </c>
      <c r="F19" s="34">
        <v>0.71992557594322548</v>
      </c>
      <c r="Q19" s="234"/>
      <c r="R19" s="235"/>
      <c r="S19" s="233"/>
    </row>
    <row r="20" spans="1:22" x14ac:dyDescent="0.3">
      <c r="A20" s="28" t="s">
        <v>33</v>
      </c>
      <c r="B20" s="33">
        <v>0.83619627925066442</v>
      </c>
      <c r="C20" s="33">
        <v>0.33398463423743768</v>
      </c>
      <c r="D20" s="33">
        <v>0.23397444801476694</v>
      </c>
      <c r="E20" s="33">
        <v>0</v>
      </c>
      <c r="F20" s="34">
        <v>1.2322497359464852</v>
      </c>
      <c r="Q20" s="234"/>
      <c r="R20" s="233"/>
      <c r="S20" s="233"/>
    </row>
    <row r="21" spans="1:22" x14ac:dyDescent="0.3">
      <c r="A21" s="32" t="s">
        <v>42</v>
      </c>
      <c r="B21" s="33">
        <v>0.78140876404254034</v>
      </c>
      <c r="C21" s="33">
        <v>0.37452716168663791</v>
      </c>
      <c r="D21" s="33">
        <v>0.24537679108122659</v>
      </c>
      <c r="E21" s="33">
        <v>4.1000117652511521E-3</v>
      </c>
      <c r="F21" s="34">
        <v>1.3599638858255128</v>
      </c>
      <c r="Q21" s="234"/>
      <c r="R21" s="233"/>
      <c r="S21" s="233"/>
    </row>
    <row r="22" spans="1:22" x14ac:dyDescent="0.3">
      <c r="A22" s="32" t="s">
        <v>20</v>
      </c>
      <c r="B22" s="33">
        <v>0.69552098923395433</v>
      </c>
      <c r="C22" s="33">
        <v>0.4794272850094069</v>
      </c>
      <c r="D22" s="33">
        <v>0.32495712270502103</v>
      </c>
      <c r="E22" s="33">
        <v>8.746333099386874E-3</v>
      </c>
      <c r="F22" s="34">
        <v>0.60346942419589189</v>
      </c>
      <c r="G22" s="33"/>
    </row>
    <row r="23" spans="1:22" x14ac:dyDescent="0.3">
      <c r="A23" s="32" t="s">
        <v>24</v>
      </c>
      <c r="B23" s="33">
        <v>0.93346595365840601</v>
      </c>
      <c r="C23" s="33">
        <v>0.34870410625912851</v>
      </c>
      <c r="D23" s="33">
        <v>0.19956665236538199</v>
      </c>
      <c r="E23" s="33">
        <v>2.8755178079962907E-2</v>
      </c>
      <c r="F23" s="34">
        <v>1.217970018111074</v>
      </c>
      <c r="G23" s="33"/>
    </row>
    <row r="24" spans="1:22" x14ac:dyDescent="0.3">
      <c r="A24" s="32" t="s">
        <v>51</v>
      </c>
      <c r="B24" s="33">
        <v>1.2217395084215437</v>
      </c>
      <c r="C24" s="33">
        <v>0.20715562189305764</v>
      </c>
      <c r="D24" s="33">
        <v>0.15851235520786847</v>
      </c>
      <c r="E24" s="33">
        <v>0</v>
      </c>
      <c r="F24" s="34">
        <v>1.1281738498516893</v>
      </c>
      <c r="G24" s="33"/>
    </row>
    <row r="25" spans="1:22" x14ac:dyDescent="0.3">
      <c r="A25" s="32" t="s">
        <v>36</v>
      </c>
      <c r="B25" s="33">
        <v>0.92137615584328325</v>
      </c>
      <c r="C25" s="33">
        <v>0.58230091713192922</v>
      </c>
      <c r="D25" s="33">
        <v>8.0034456163196654E-2</v>
      </c>
      <c r="E25" s="33">
        <v>3.3686346214878087E-2</v>
      </c>
      <c r="F25" s="34">
        <v>1.5352947163599795</v>
      </c>
      <c r="G25" s="33"/>
    </row>
    <row r="26" spans="1:22" x14ac:dyDescent="0.3">
      <c r="A26" s="32" t="s">
        <v>43</v>
      </c>
      <c r="B26" s="33">
        <v>1.1505562716519391</v>
      </c>
      <c r="C26" s="33">
        <v>0.402040453459721</v>
      </c>
      <c r="D26" s="33">
        <v>0.11802953332242561</v>
      </c>
      <c r="E26" s="33">
        <v>3.7365598907099458E-2</v>
      </c>
      <c r="F26" s="34">
        <v>1.6351619996340394</v>
      </c>
      <c r="G26" s="33"/>
    </row>
    <row r="27" spans="1:22" x14ac:dyDescent="0.3">
      <c r="A27" s="32" t="s">
        <v>17</v>
      </c>
      <c r="B27" s="33">
        <v>0.96227987765876077</v>
      </c>
      <c r="C27" s="33">
        <v>0.58791226246002526</v>
      </c>
      <c r="D27" s="33">
        <v>0.17207365779315534</v>
      </c>
      <c r="E27" s="33">
        <v>2.8654669632503869E-2</v>
      </c>
      <c r="F27" s="34">
        <v>1.5789836507887816</v>
      </c>
      <c r="G27" s="33"/>
    </row>
    <row r="28" spans="1:22" x14ac:dyDescent="0.3">
      <c r="A28" s="32" t="s">
        <v>8</v>
      </c>
      <c r="B28" s="33">
        <v>0.91733110669777762</v>
      </c>
      <c r="C28" s="33">
        <v>0.64184048794820048</v>
      </c>
      <c r="D28" s="33">
        <v>0.17083437244114441</v>
      </c>
      <c r="E28" s="33">
        <v>6.7293799782519356E-2</v>
      </c>
      <c r="F28" s="34">
        <v>2.1803401937233851</v>
      </c>
      <c r="G28" s="33"/>
    </row>
    <row r="29" spans="1:22" x14ac:dyDescent="0.3">
      <c r="A29" s="32" t="s">
        <v>12</v>
      </c>
      <c r="B29" s="33">
        <v>0.94967110212057093</v>
      </c>
      <c r="C29" s="33">
        <v>0.72418255871493276</v>
      </c>
      <c r="D29" s="33">
        <v>0.16168471118796571</v>
      </c>
      <c r="E29" s="33">
        <v>6.3441310443708519E-3</v>
      </c>
      <c r="F29" s="34">
        <v>1.8252775430239705</v>
      </c>
      <c r="G29" s="33"/>
    </row>
    <row r="30" spans="1:22" x14ac:dyDescent="0.3">
      <c r="A30" s="32" t="s">
        <v>39</v>
      </c>
      <c r="B30" s="33">
        <v>1.151751446632695</v>
      </c>
      <c r="C30" s="33">
        <v>0.52138102956154808</v>
      </c>
      <c r="D30" s="33">
        <v>0.21750690863296199</v>
      </c>
      <c r="E30" s="33">
        <v>0</v>
      </c>
      <c r="F30" s="34">
        <v>1.9291816229795027</v>
      </c>
      <c r="G30" s="33"/>
    </row>
    <row r="31" spans="1:22" x14ac:dyDescent="0.3">
      <c r="A31" s="32" t="s">
        <v>48</v>
      </c>
      <c r="B31" s="33">
        <v>1.2105615646234076</v>
      </c>
      <c r="C31" s="33">
        <v>0.42917820593011446</v>
      </c>
      <c r="D31" s="33">
        <v>0.34044598030768614</v>
      </c>
      <c r="E31" s="33">
        <v>5.7996027451463284E-3</v>
      </c>
      <c r="F31" s="34">
        <v>1.3267040407025521</v>
      </c>
      <c r="G31" s="33"/>
    </row>
    <row r="32" spans="1:22" x14ac:dyDescent="0.3">
      <c r="A32" s="32" t="s">
        <v>41</v>
      </c>
      <c r="B32" s="33">
        <v>1.5707639142711562</v>
      </c>
      <c r="C32" s="33">
        <v>0.26208348928091774</v>
      </c>
      <c r="D32" s="33">
        <v>0.29474519413172168</v>
      </c>
      <c r="E32" s="33">
        <v>1.506824898761364E-2</v>
      </c>
      <c r="F32" s="34">
        <v>2.0513250961588181</v>
      </c>
      <c r="G32" s="33"/>
      <c r="P32" s="248"/>
      <c r="Q32" s="248"/>
      <c r="R32" s="248"/>
      <c r="S32" s="248"/>
      <c r="T32" s="248"/>
      <c r="U32" s="248"/>
      <c r="V32" s="248"/>
    </row>
    <row r="33" spans="1:22" x14ac:dyDescent="0.3">
      <c r="A33" t="s">
        <v>90</v>
      </c>
      <c r="B33" s="33">
        <v>1.4338092417706503</v>
      </c>
      <c r="C33" s="33">
        <v>0.48659910981993015</v>
      </c>
      <c r="D33" s="33">
        <v>0.25538993422298206</v>
      </c>
      <c r="E33" s="33">
        <v>1.71916704272961E-2</v>
      </c>
      <c r="F33" s="35">
        <v>1.8619070906281294</v>
      </c>
      <c r="G33" s="33"/>
      <c r="P33" s="249"/>
      <c r="Q33" s="250"/>
      <c r="R33" s="250"/>
      <c r="S33" s="250"/>
      <c r="T33" s="250"/>
      <c r="U33" s="251"/>
      <c r="V33" s="248"/>
    </row>
    <row r="34" spans="1:22" x14ac:dyDescent="0.3">
      <c r="A34" s="36" t="s">
        <v>34</v>
      </c>
      <c r="B34" s="201">
        <v>1.2375560748170522</v>
      </c>
      <c r="C34" s="201">
        <v>0.75698767211695772</v>
      </c>
      <c r="D34" s="201">
        <v>0.28349762007319379</v>
      </c>
      <c r="E34" s="201">
        <v>0</v>
      </c>
      <c r="F34" s="202">
        <v>1.6499882885410222</v>
      </c>
      <c r="G34" s="33"/>
      <c r="P34" s="252"/>
      <c r="Q34" s="253"/>
      <c r="R34" s="253"/>
      <c r="S34" s="253"/>
      <c r="T34" s="253"/>
      <c r="U34" s="254"/>
      <c r="V34" s="248"/>
    </row>
    <row r="35" spans="1:22" x14ac:dyDescent="0.3">
      <c r="A35" s="36" t="s">
        <v>32</v>
      </c>
      <c r="B35" s="201">
        <v>1.5459555823383926</v>
      </c>
      <c r="C35" s="201">
        <v>0.64555007344356141</v>
      </c>
      <c r="D35" s="201">
        <v>0.13031524236375278</v>
      </c>
      <c r="E35" s="201">
        <v>0</v>
      </c>
      <c r="F35" s="203">
        <v>1.7040396628842578</v>
      </c>
      <c r="G35" s="33"/>
      <c r="P35" s="252"/>
      <c r="Q35" s="253"/>
      <c r="R35" s="253"/>
      <c r="S35" s="253"/>
      <c r="T35" s="253"/>
      <c r="U35" s="255"/>
      <c r="V35" s="248"/>
    </row>
    <row r="36" spans="1:22" x14ac:dyDescent="0.3">
      <c r="A36" s="32" t="s">
        <v>19</v>
      </c>
      <c r="B36" s="33">
        <v>1.5532941190727945</v>
      </c>
      <c r="C36" s="33">
        <v>0.47422003930803663</v>
      </c>
      <c r="D36" s="33">
        <v>0.27883871196713739</v>
      </c>
      <c r="E36" s="33">
        <v>4.0820803049077918E-2</v>
      </c>
      <c r="F36" s="34">
        <v>2.178573219217868</v>
      </c>
      <c r="G36" s="33"/>
      <c r="P36" s="252"/>
      <c r="Q36" s="253"/>
      <c r="R36" s="253"/>
      <c r="S36" s="253"/>
      <c r="T36" s="253"/>
      <c r="U36" s="255"/>
      <c r="V36" s="248"/>
    </row>
    <row r="37" spans="1:22" x14ac:dyDescent="0.3">
      <c r="A37" s="32" t="s">
        <v>26</v>
      </c>
      <c r="B37" s="33">
        <v>1.837993251875518</v>
      </c>
      <c r="C37" s="33">
        <v>0.1852864173325223</v>
      </c>
      <c r="D37" s="33">
        <v>0.37765029734661693</v>
      </c>
      <c r="E37" s="33">
        <v>0</v>
      </c>
      <c r="F37" s="34">
        <v>1.7137214879283742</v>
      </c>
      <c r="G37" s="33"/>
      <c r="P37" s="252"/>
      <c r="Q37" s="253"/>
      <c r="R37" s="253"/>
      <c r="S37" s="253"/>
      <c r="T37" s="253"/>
      <c r="U37" s="255"/>
      <c r="V37" s="248"/>
    </row>
    <row r="38" spans="1:22" x14ac:dyDescent="0.3">
      <c r="A38" s="32" t="s">
        <v>22</v>
      </c>
      <c r="B38" s="33">
        <v>1.6813538808163335</v>
      </c>
      <c r="C38" s="33">
        <v>0.70975142463676311</v>
      </c>
      <c r="D38" s="33">
        <v>8.3323973120602121E-2</v>
      </c>
      <c r="E38" s="33">
        <v>0</v>
      </c>
      <c r="F38" s="34">
        <v>2.4036652468817614</v>
      </c>
      <c r="G38" s="33"/>
      <c r="P38" s="252"/>
      <c r="Q38" s="253"/>
      <c r="R38" s="253"/>
      <c r="S38" s="253"/>
      <c r="T38" s="253"/>
      <c r="U38" s="255"/>
      <c r="V38" s="248"/>
    </row>
    <row r="39" spans="1:22" x14ac:dyDescent="0.3">
      <c r="A39" s="37" t="s">
        <v>54</v>
      </c>
      <c r="B39" s="33">
        <v>1.9169331464497208</v>
      </c>
      <c r="C39" s="33">
        <v>0.43358344637311896</v>
      </c>
      <c r="D39" s="33">
        <v>0.25812261612994913</v>
      </c>
      <c r="E39" s="33">
        <v>6.5414731201629411E-2</v>
      </c>
      <c r="F39" s="35">
        <v>2.2420107804008134</v>
      </c>
      <c r="G39" s="33"/>
      <c r="P39" s="252"/>
      <c r="Q39" s="253"/>
      <c r="R39" s="253"/>
      <c r="S39" s="253"/>
      <c r="T39" s="253"/>
      <c r="U39" s="255"/>
      <c r="V39" s="248"/>
    </row>
    <row r="40" spans="1:22" x14ac:dyDescent="0.3">
      <c r="A40" s="36" t="s">
        <v>18</v>
      </c>
      <c r="B40" s="201">
        <v>1.9514931487854377</v>
      </c>
      <c r="C40" s="201">
        <v>0.71550126687592186</v>
      </c>
      <c r="D40" s="201">
        <v>0.2221549916592083</v>
      </c>
      <c r="E40" s="201">
        <v>2.3908868971834595E-2</v>
      </c>
      <c r="F40" s="203">
        <v>3.7053202617158227</v>
      </c>
      <c r="G40" s="33"/>
      <c r="P40" s="248"/>
      <c r="Q40" s="248"/>
      <c r="R40" s="248"/>
      <c r="S40" s="248"/>
      <c r="T40" s="248"/>
      <c r="U40" s="248"/>
      <c r="V40" s="248"/>
    </row>
    <row r="41" spans="1:22" x14ac:dyDescent="0.3">
      <c r="A41" s="36" t="s">
        <v>16</v>
      </c>
      <c r="B41" s="201">
        <v>1.828548833442494</v>
      </c>
      <c r="C41" s="201">
        <v>1.0271010520412034</v>
      </c>
      <c r="D41" s="201">
        <v>0.10241319300590992</v>
      </c>
      <c r="E41" s="201">
        <v>1.0714657587593096E-2</v>
      </c>
      <c r="F41" s="203">
        <v>2.9170662765399826</v>
      </c>
      <c r="G41" s="33"/>
    </row>
    <row r="42" spans="1:22" x14ac:dyDescent="0.3">
      <c r="A42" s="32" t="s">
        <v>50</v>
      </c>
      <c r="B42" s="33">
        <v>2.0858452530223786</v>
      </c>
      <c r="C42" s="33">
        <v>0.58617903556584638</v>
      </c>
      <c r="D42" s="33">
        <v>0.45777050302898603</v>
      </c>
      <c r="E42" s="33">
        <v>0</v>
      </c>
      <c r="F42" s="34">
        <v>2.7302373881609734</v>
      </c>
      <c r="G42" s="33"/>
    </row>
    <row r="43" spans="1:22" x14ac:dyDescent="0.3">
      <c r="A43" s="32" t="s">
        <v>44</v>
      </c>
      <c r="B43" s="33">
        <v>2.1251000951645365</v>
      </c>
      <c r="C43" s="33">
        <v>0.90841125786992771</v>
      </c>
      <c r="D43" s="33">
        <v>2.943157664100807E-2</v>
      </c>
      <c r="E43" s="33">
        <v>8.3914990092084113E-2</v>
      </c>
      <c r="F43" s="34">
        <v>2.8509351909665828</v>
      </c>
      <c r="G43" s="33"/>
    </row>
    <row r="44" spans="1:22" x14ac:dyDescent="0.3">
      <c r="A44" s="36" t="s">
        <v>53</v>
      </c>
      <c r="B44" s="201">
        <v>2.2364883147910568</v>
      </c>
      <c r="C44" s="201">
        <v>0.71883791376876582</v>
      </c>
      <c r="D44" s="201">
        <v>0.24276564391869507</v>
      </c>
      <c r="E44" s="201">
        <v>1.7926789942522493E-2</v>
      </c>
      <c r="F44" s="203">
        <v>2.7261005734975563</v>
      </c>
      <c r="G44" s="33"/>
    </row>
    <row r="45" spans="1:22" x14ac:dyDescent="0.3">
      <c r="A45" s="32" t="s">
        <v>25</v>
      </c>
      <c r="B45" s="33">
        <v>2.5756171916141692</v>
      </c>
      <c r="C45" s="33">
        <v>0.38315029450601074</v>
      </c>
      <c r="D45" s="33">
        <v>0.27103955474571101</v>
      </c>
      <c r="E45" s="33">
        <v>4.4795053622057858E-2</v>
      </c>
      <c r="F45" s="34">
        <v>3.1049513125417136</v>
      </c>
      <c r="G45" s="33"/>
    </row>
    <row r="46" spans="1:22" x14ac:dyDescent="0.3">
      <c r="A46" s="32" t="s">
        <v>11</v>
      </c>
      <c r="B46" s="33">
        <v>2.4952625338957346</v>
      </c>
      <c r="C46" s="33">
        <v>0.56990726499048128</v>
      </c>
      <c r="D46" s="33">
        <v>0.28196040781071585</v>
      </c>
      <c r="E46" s="33">
        <v>3.0221475856164942E-2</v>
      </c>
      <c r="F46" s="34">
        <v>2.0618763942621596</v>
      </c>
      <c r="G46" s="33"/>
    </row>
    <row r="47" spans="1:22" x14ac:dyDescent="0.3">
      <c r="A47" s="32" t="s">
        <v>52</v>
      </c>
      <c r="B47" s="33">
        <v>2.598614915678596</v>
      </c>
      <c r="C47" s="33">
        <v>0.38820707402109705</v>
      </c>
      <c r="D47" s="33">
        <v>0.32620287429549494</v>
      </c>
      <c r="E47" s="33">
        <v>0.1371941632678027</v>
      </c>
      <c r="F47" s="34">
        <v>2.7144449088542273</v>
      </c>
      <c r="G47" s="33"/>
    </row>
    <row r="48" spans="1:22" x14ac:dyDescent="0.3">
      <c r="A48" s="36" t="s">
        <v>45</v>
      </c>
      <c r="B48" s="201">
        <v>2.5246807704933452</v>
      </c>
      <c r="C48" s="201">
        <v>0.80745644867618338</v>
      </c>
      <c r="D48" s="201">
        <v>0.15339767210250274</v>
      </c>
      <c r="E48" s="201">
        <v>4.0686405461266735E-3</v>
      </c>
      <c r="F48" s="203">
        <v>3.1678867779966371</v>
      </c>
      <c r="G48" s="33"/>
    </row>
    <row r="49" spans="1:7" x14ac:dyDescent="0.3">
      <c r="A49" s="38" t="s">
        <v>47</v>
      </c>
      <c r="B49" s="33">
        <v>2.996955308377053</v>
      </c>
      <c r="C49" s="33">
        <v>0.28198757088721488</v>
      </c>
      <c r="D49" s="33">
        <v>0.34695319572391925</v>
      </c>
      <c r="E49" s="33">
        <v>4.6206597706354643E-3</v>
      </c>
      <c r="F49" s="34">
        <v>2.8155739643341611</v>
      </c>
      <c r="G49" s="33"/>
    </row>
    <row r="50" spans="1:7" x14ac:dyDescent="0.3">
      <c r="A50" s="39" t="s">
        <v>27</v>
      </c>
      <c r="B50" s="33">
        <v>3.8072413763136326</v>
      </c>
      <c r="C50" s="33">
        <v>0.43211029044243998</v>
      </c>
      <c r="D50" s="33">
        <v>0.48664973335780454</v>
      </c>
      <c r="E50" s="33">
        <v>8.8501920490076214E-2</v>
      </c>
      <c r="F50" s="40">
        <v>3.315776721307063</v>
      </c>
      <c r="G50" s="33"/>
    </row>
    <row r="51" spans="1:7" x14ac:dyDescent="0.3">
      <c r="A51" s="38" t="s">
        <v>23</v>
      </c>
      <c r="B51" s="33">
        <v>4.9079465120694286</v>
      </c>
      <c r="C51" s="33">
        <v>0.41549260144273181</v>
      </c>
      <c r="D51" s="33">
        <v>7.1817073545999671E-2</v>
      </c>
      <c r="E51" s="33">
        <v>4.0365165631572657E-2</v>
      </c>
      <c r="F51" s="41">
        <v>3.924362633513899</v>
      </c>
      <c r="G51" s="33"/>
    </row>
    <row r="52" spans="1:7" x14ac:dyDescent="0.3">
      <c r="F52" s="32"/>
    </row>
    <row r="53" spans="1:7" x14ac:dyDescent="0.3">
      <c r="F53" s="32"/>
    </row>
    <row r="54" spans="1:7" x14ac:dyDescent="0.3">
      <c r="A54" t="s">
        <v>82</v>
      </c>
      <c r="F54" s="32"/>
    </row>
    <row r="55" spans="1:7" x14ac:dyDescent="0.3">
      <c r="F55" s="32"/>
    </row>
    <row r="56" spans="1:7" x14ac:dyDescent="0.3">
      <c r="F56" s="32"/>
    </row>
    <row r="57" spans="1:7" x14ac:dyDescent="0.3">
      <c r="F57" s="32"/>
    </row>
    <row r="58" spans="1:7" x14ac:dyDescent="0.3">
      <c r="F58" s="32"/>
    </row>
    <row r="59" spans="1:7" x14ac:dyDescent="0.3">
      <c r="F59" s="32"/>
    </row>
  </sheetData>
  <sortState xmlns:xlrd2="http://schemas.microsoft.com/office/spreadsheetml/2017/richdata2" ref="P34:U39">
    <sortCondition descending="1" ref="S34:S39"/>
  </sortState>
  <hyperlinks>
    <hyperlink ref="I5" r:id="rId1" xr:uid="{79F5D6B3-395D-4EC0-973A-7C0337354EA1}"/>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A7128-6906-4555-A120-F38674FA1BC9}">
  <dimension ref="A1:W57"/>
  <sheetViews>
    <sheetView workbookViewId="0">
      <pane xSplit="1" ySplit="1" topLeftCell="B2" activePane="bottomRight" state="frozen"/>
      <selection activeCell="B15" sqref="B15"/>
      <selection pane="topRight" activeCell="B15" sqref="B15"/>
      <selection pane="bottomLeft" activeCell="B15" sqref="B15"/>
      <selection pane="bottomRight" activeCell="A2" sqref="A1:A2"/>
    </sheetView>
  </sheetViews>
  <sheetFormatPr baseColWidth="10" defaultColWidth="8.88671875" defaultRowHeight="14.4" x14ac:dyDescent="0.3"/>
  <cols>
    <col min="1" max="1" width="18.88671875" style="42" customWidth="1"/>
    <col min="2" max="4" width="6.88671875" style="42" customWidth="1"/>
    <col min="5" max="5" width="11.5546875" style="42" customWidth="1"/>
    <col min="6" max="28" width="6.88671875" style="42" customWidth="1"/>
    <col min="29" max="16384" width="8.88671875" style="42"/>
  </cols>
  <sheetData>
    <row r="1" spans="1:23" s="54" customFormat="1" ht="18" customHeight="1" x14ac:dyDescent="0.3">
      <c r="A1" s="1" t="s">
        <v>94</v>
      </c>
      <c r="B1" s="55" t="s">
        <v>93</v>
      </c>
      <c r="C1" s="55"/>
      <c r="D1" s="55"/>
      <c r="E1" s="55"/>
      <c r="F1" s="55"/>
      <c r="G1" s="55"/>
      <c r="H1" s="55"/>
      <c r="I1" s="55"/>
      <c r="J1" s="55"/>
      <c r="K1" s="55"/>
      <c r="L1" s="55"/>
      <c r="M1" s="55"/>
      <c r="N1" s="55"/>
      <c r="O1" s="55"/>
      <c r="P1" s="55"/>
      <c r="Q1" s="55"/>
      <c r="R1" s="55"/>
      <c r="S1" s="55"/>
      <c r="T1" s="55"/>
      <c r="U1" s="55"/>
      <c r="V1" s="55"/>
      <c r="W1" s="55"/>
    </row>
    <row r="2" spans="1:23" ht="12" customHeight="1" x14ac:dyDescent="0.3">
      <c r="A2" s="53"/>
    </row>
    <row r="3" spans="1:23" ht="12" customHeight="1" x14ac:dyDescent="0.3"/>
    <row r="7" spans="1:23" ht="15" thickBot="1" x14ac:dyDescent="0.35">
      <c r="A7" s="52" t="s">
        <v>3</v>
      </c>
      <c r="B7" s="51">
        <v>2020</v>
      </c>
    </row>
    <row r="8" spans="1:23" x14ac:dyDescent="0.3">
      <c r="A8" s="42" t="s">
        <v>15</v>
      </c>
      <c r="B8" s="45">
        <v>44.285951848535142</v>
      </c>
    </row>
    <row r="9" spans="1:23" x14ac:dyDescent="0.3">
      <c r="A9" s="42" t="s">
        <v>31</v>
      </c>
      <c r="B9" s="45">
        <v>56.377600441650365</v>
      </c>
    </row>
    <row r="10" spans="1:23" ht="12" customHeight="1" x14ac:dyDescent="0.3">
      <c r="A10" s="42" t="s">
        <v>13</v>
      </c>
      <c r="B10" s="45">
        <v>83.008781519437605</v>
      </c>
      <c r="E10" s="42" t="s">
        <v>9</v>
      </c>
      <c r="F10" s="10" t="s">
        <v>92</v>
      </c>
    </row>
    <row r="11" spans="1:23" ht="12" customHeight="1" x14ac:dyDescent="0.3">
      <c r="A11" s="42" t="s">
        <v>46</v>
      </c>
      <c r="B11" s="47">
        <v>89.775387264705614</v>
      </c>
    </row>
    <row r="12" spans="1:23" ht="12" customHeight="1" x14ac:dyDescent="0.3">
      <c r="A12" s="42" t="s">
        <v>7</v>
      </c>
      <c r="B12" s="47">
        <v>105.12765019352906</v>
      </c>
    </row>
    <row r="13" spans="1:23" ht="12" customHeight="1" x14ac:dyDescent="0.3">
      <c r="A13" s="42" t="s">
        <v>37</v>
      </c>
      <c r="B13" s="45">
        <v>150.87861576110146</v>
      </c>
    </row>
    <row r="14" spans="1:23" ht="12" customHeight="1" x14ac:dyDescent="0.3">
      <c r="A14" s="42" t="s">
        <v>28</v>
      </c>
      <c r="B14" s="45">
        <v>222.09381195016488</v>
      </c>
    </row>
    <row r="15" spans="1:23" ht="12" customHeight="1" x14ac:dyDescent="0.3">
      <c r="A15" s="42" t="s">
        <v>40</v>
      </c>
      <c r="B15" s="50">
        <v>285.59360999218654</v>
      </c>
    </row>
    <row r="16" spans="1:23" ht="12" customHeight="1" x14ac:dyDescent="0.3">
      <c r="A16" s="42" t="s">
        <v>49</v>
      </c>
      <c r="B16" s="45">
        <v>299.96690249002444</v>
      </c>
    </row>
    <row r="17" spans="1:2" ht="12" customHeight="1" x14ac:dyDescent="0.3">
      <c r="A17" s="42" t="s">
        <v>38</v>
      </c>
      <c r="B17" s="45">
        <v>327.42194360022637</v>
      </c>
    </row>
    <row r="18" spans="1:2" ht="12" customHeight="1" x14ac:dyDescent="0.3">
      <c r="A18" s="42" t="s">
        <v>26</v>
      </c>
      <c r="B18" s="45">
        <v>413.38876813958279</v>
      </c>
    </row>
    <row r="19" spans="1:2" ht="12" customHeight="1" x14ac:dyDescent="0.3">
      <c r="A19" s="42" t="s">
        <v>20</v>
      </c>
      <c r="B19" s="45">
        <v>421.27590898941526</v>
      </c>
    </row>
    <row r="20" spans="1:2" ht="12" customHeight="1" x14ac:dyDescent="0.3">
      <c r="A20" s="42" t="s">
        <v>29</v>
      </c>
      <c r="B20" s="45">
        <v>454.13859875697625</v>
      </c>
    </row>
    <row r="21" spans="1:2" ht="12" customHeight="1" x14ac:dyDescent="0.3">
      <c r="A21" s="46" t="s">
        <v>35</v>
      </c>
      <c r="B21" s="45">
        <v>471.83263671073098</v>
      </c>
    </row>
    <row r="22" spans="1:2" ht="12" customHeight="1" x14ac:dyDescent="0.3">
      <c r="A22" s="46" t="s">
        <v>42</v>
      </c>
      <c r="B22" s="45">
        <v>530.74127963998671</v>
      </c>
    </row>
    <row r="23" spans="1:2" ht="12" customHeight="1" x14ac:dyDescent="0.3">
      <c r="A23" s="46" t="s">
        <v>51</v>
      </c>
      <c r="B23" s="45">
        <v>531.74703968058316</v>
      </c>
    </row>
    <row r="24" spans="1:2" ht="12" customHeight="1" x14ac:dyDescent="0.3">
      <c r="A24" s="46" t="s">
        <v>36</v>
      </c>
      <c r="B24" s="45">
        <v>552.77839437726436</v>
      </c>
    </row>
    <row r="25" spans="1:2" ht="12" customHeight="1" x14ac:dyDescent="0.3">
      <c r="A25" s="46" t="s">
        <v>24</v>
      </c>
      <c r="B25" s="45">
        <v>634.33616568320804</v>
      </c>
    </row>
    <row r="26" spans="1:2" ht="12" customHeight="1" x14ac:dyDescent="0.3">
      <c r="A26" s="46" t="s">
        <v>33</v>
      </c>
      <c r="B26" s="47">
        <v>635.39808894147711</v>
      </c>
    </row>
    <row r="27" spans="1:2" ht="12" customHeight="1" x14ac:dyDescent="0.3">
      <c r="A27" s="46" t="s">
        <v>17</v>
      </c>
      <c r="B27" s="45">
        <v>643.99940186021547</v>
      </c>
    </row>
    <row r="28" spans="1:2" ht="12" customHeight="1" x14ac:dyDescent="0.3">
      <c r="A28" s="46" t="s">
        <v>48</v>
      </c>
      <c r="B28" s="45">
        <v>828.29098054121346</v>
      </c>
    </row>
    <row r="29" spans="1:2" ht="12" customHeight="1" x14ac:dyDescent="0.3">
      <c r="A29" s="46" t="s">
        <v>43</v>
      </c>
      <c r="B29" s="47">
        <v>838.11751172258482</v>
      </c>
    </row>
    <row r="30" spans="1:2" ht="12" customHeight="1" x14ac:dyDescent="0.3">
      <c r="A30" s="46" t="s">
        <v>41</v>
      </c>
      <c r="B30" s="45">
        <v>852.88417514301318</v>
      </c>
    </row>
    <row r="31" spans="1:2" ht="12" customHeight="1" x14ac:dyDescent="0.3">
      <c r="A31" s="46" t="s">
        <v>12</v>
      </c>
      <c r="B31" s="45">
        <v>857.80411678571681</v>
      </c>
    </row>
    <row r="32" spans="1:2" ht="12" customHeight="1" x14ac:dyDescent="0.3">
      <c r="A32" s="46" t="s">
        <v>8</v>
      </c>
      <c r="B32" s="47">
        <v>946.62567275901586</v>
      </c>
    </row>
    <row r="33" spans="1:2" ht="12" customHeight="1" x14ac:dyDescent="0.3">
      <c r="A33" s="46" t="s">
        <v>91</v>
      </c>
      <c r="B33" s="48">
        <v>984.51824535293008</v>
      </c>
    </row>
    <row r="34" spans="1:2" ht="12" customHeight="1" x14ac:dyDescent="0.3">
      <c r="A34" s="46" t="s">
        <v>21</v>
      </c>
      <c r="B34" s="45">
        <v>1007.1365276666713</v>
      </c>
    </row>
    <row r="35" spans="1:2" ht="12" customHeight="1" x14ac:dyDescent="0.3">
      <c r="A35" s="49" t="s">
        <v>19</v>
      </c>
      <c r="B35" s="45">
        <v>1096.4540194672618</v>
      </c>
    </row>
    <row r="36" spans="1:2" ht="12" customHeight="1" x14ac:dyDescent="0.3">
      <c r="A36" s="46" t="s">
        <v>54</v>
      </c>
      <c r="B36" s="48">
        <v>1207.4584368340759</v>
      </c>
    </row>
    <row r="37" spans="1:2" ht="12" customHeight="1" x14ac:dyDescent="0.3">
      <c r="A37" s="46" t="s">
        <v>30</v>
      </c>
      <c r="B37" s="45">
        <v>1261.1458124164162</v>
      </c>
    </row>
    <row r="38" spans="1:2" ht="12" customHeight="1" x14ac:dyDescent="0.3">
      <c r="A38" s="46" t="s">
        <v>22</v>
      </c>
      <c r="B38" s="45">
        <v>1325.1436408083578</v>
      </c>
    </row>
    <row r="39" spans="1:2" ht="12" customHeight="1" x14ac:dyDescent="0.3">
      <c r="A39" s="204" t="s">
        <v>32</v>
      </c>
      <c r="B39" s="205">
        <v>1369.9016782059348</v>
      </c>
    </row>
    <row r="40" spans="1:2" ht="12" customHeight="1" x14ac:dyDescent="0.3">
      <c r="A40" s="46" t="s">
        <v>25</v>
      </c>
      <c r="B40" s="45">
        <v>1384.6761607955468</v>
      </c>
    </row>
    <row r="41" spans="1:2" x14ac:dyDescent="0.3">
      <c r="A41" s="204" t="s">
        <v>34</v>
      </c>
      <c r="B41" s="206">
        <v>1427.2015538832979</v>
      </c>
    </row>
    <row r="42" spans="1:2" x14ac:dyDescent="0.3">
      <c r="A42" s="204" t="s">
        <v>18</v>
      </c>
      <c r="B42" s="205">
        <v>1483.4681543944205</v>
      </c>
    </row>
    <row r="43" spans="1:2" x14ac:dyDescent="0.3">
      <c r="A43" s="46" t="s">
        <v>50</v>
      </c>
      <c r="B43" s="45">
        <v>1735.8218164476657</v>
      </c>
    </row>
    <row r="44" spans="1:2" x14ac:dyDescent="0.3">
      <c r="A44" s="204" t="s">
        <v>16</v>
      </c>
      <c r="B44" s="205">
        <v>1784.1653211498392</v>
      </c>
    </row>
    <row r="45" spans="1:2" x14ac:dyDescent="0.3">
      <c r="A45" s="204" t="s">
        <v>53</v>
      </c>
      <c r="B45" s="205">
        <v>1790.87433077284</v>
      </c>
    </row>
    <row r="46" spans="1:2" x14ac:dyDescent="0.3">
      <c r="A46" s="46" t="s">
        <v>11</v>
      </c>
      <c r="B46" s="45">
        <v>1792.4058224739299</v>
      </c>
    </row>
    <row r="47" spans="1:2" x14ac:dyDescent="0.3">
      <c r="A47" s="46" t="s">
        <v>39</v>
      </c>
      <c r="B47" s="47">
        <v>1930.8573477043049</v>
      </c>
    </row>
    <row r="48" spans="1:2" x14ac:dyDescent="0.3">
      <c r="A48" s="204" t="s">
        <v>45</v>
      </c>
      <c r="B48" s="205">
        <v>1941.3014704131544</v>
      </c>
    </row>
    <row r="49" spans="1:2" x14ac:dyDescent="0.3">
      <c r="A49" s="46" t="s">
        <v>47</v>
      </c>
      <c r="B49" s="45">
        <v>2034.5233064543579</v>
      </c>
    </row>
    <row r="50" spans="1:2" x14ac:dyDescent="0.3">
      <c r="A50" s="46" t="s">
        <v>23</v>
      </c>
      <c r="B50" s="45">
        <v>2146.6691385719041</v>
      </c>
    </row>
    <row r="51" spans="1:2" x14ac:dyDescent="0.3">
      <c r="A51" s="46" t="s">
        <v>27</v>
      </c>
      <c r="B51" s="45">
        <v>2179.7225955321442</v>
      </c>
    </row>
    <row r="52" spans="1:2" x14ac:dyDescent="0.3">
      <c r="A52" s="42" t="s">
        <v>52</v>
      </c>
      <c r="B52" s="44">
        <v>2183.479124766774</v>
      </c>
    </row>
    <row r="53" spans="1:2" x14ac:dyDescent="0.3">
      <c r="A53" s="42" t="s">
        <v>44</v>
      </c>
      <c r="B53" s="43">
        <v>2266.8060190606493</v>
      </c>
    </row>
    <row r="57" spans="1:2" x14ac:dyDescent="0.3">
      <c r="A57" t="s">
        <v>82</v>
      </c>
    </row>
  </sheetData>
  <hyperlinks>
    <hyperlink ref="F10" r:id="rId1" xr:uid="{5F0ADEB9-92B5-45C3-B57C-0D26E7F55422}"/>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02164-DC4B-4FE5-A616-C792BE6086D7}">
  <dimension ref="A1:O70"/>
  <sheetViews>
    <sheetView topLeftCell="A7" workbookViewId="0">
      <selection activeCell="A65" sqref="A65:L67"/>
    </sheetView>
  </sheetViews>
  <sheetFormatPr baseColWidth="10" defaultColWidth="8.88671875" defaultRowHeight="14.4" x14ac:dyDescent="0.3"/>
  <cols>
    <col min="1" max="1" width="17.109375" style="57" customWidth="1"/>
    <col min="2" max="13" width="9.109375" style="57" customWidth="1"/>
    <col min="14" max="14" width="12.88671875" style="57" customWidth="1"/>
    <col min="15" max="16" width="9.109375" style="57" customWidth="1"/>
    <col min="17" max="20" width="6.88671875" style="57" customWidth="1"/>
    <col min="21" max="16384" width="8.88671875" style="57"/>
  </cols>
  <sheetData>
    <row r="1" spans="1:15" s="56" customFormat="1" x14ac:dyDescent="0.3">
      <c r="A1" s="56" t="s">
        <v>95</v>
      </c>
      <c r="B1" s="56" t="s">
        <v>96</v>
      </c>
    </row>
    <row r="3" spans="1:15" x14ac:dyDescent="0.3">
      <c r="A3" s="57" t="s">
        <v>97</v>
      </c>
    </row>
    <row r="4" spans="1:15" x14ac:dyDescent="0.3">
      <c r="B4" s="58">
        <v>2010</v>
      </c>
      <c r="C4" s="58">
        <v>2011</v>
      </c>
      <c r="D4" s="58">
        <v>2012</v>
      </c>
      <c r="E4" s="58">
        <v>2013</v>
      </c>
      <c r="F4" s="58">
        <v>2014</v>
      </c>
      <c r="G4" s="58">
        <v>2015</v>
      </c>
      <c r="H4" s="58">
        <v>2016</v>
      </c>
      <c r="I4" s="58">
        <v>2017</v>
      </c>
      <c r="J4" s="58">
        <v>2018</v>
      </c>
      <c r="K4" s="58">
        <v>2019</v>
      </c>
      <c r="L4" s="58">
        <v>2020</v>
      </c>
      <c r="N4" s="57" t="s">
        <v>9</v>
      </c>
      <c r="O4" s="59" t="s">
        <v>98</v>
      </c>
    </row>
    <row r="5" spans="1:15" x14ac:dyDescent="0.3">
      <c r="A5" s="57" t="s">
        <v>99</v>
      </c>
      <c r="B5" s="60">
        <v>100.00001651231855</v>
      </c>
      <c r="C5" s="60">
        <v>104.89840816031672</v>
      </c>
      <c r="D5" s="60">
        <v>106.8045289947103</v>
      </c>
      <c r="E5" s="60">
        <v>110.90712078031358</v>
      </c>
      <c r="F5" s="60">
        <v>115.40332956336772</v>
      </c>
      <c r="G5" s="60">
        <v>119.67679735230699</v>
      </c>
      <c r="H5" s="60">
        <v>123.79593701684514</v>
      </c>
      <c r="I5" s="60">
        <v>130.50101309406583</v>
      </c>
      <c r="J5" s="60">
        <v>138.39316208172482</v>
      </c>
      <c r="K5" s="60">
        <v>146.2739224918661</v>
      </c>
      <c r="L5" s="60">
        <v>148.22867425876149</v>
      </c>
    </row>
    <row r="6" spans="1:15" x14ac:dyDescent="0.3">
      <c r="A6" s="57" t="s">
        <v>87</v>
      </c>
      <c r="B6" s="60">
        <v>100.00019762529</v>
      </c>
      <c r="C6" s="60">
        <v>100.02471175385317</v>
      </c>
      <c r="D6" s="60">
        <v>98.915948103580078</v>
      </c>
      <c r="E6" s="60">
        <v>98.79025837131617</v>
      </c>
      <c r="F6" s="60">
        <v>98.767490632034722</v>
      </c>
      <c r="G6" s="60">
        <v>98.804911181858543</v>
      </c>
      <c r="H6" s="60">
        <v>93.630006682887924</v>
      </c>
      <c r="I6" s="60">
        <v>95.756243685233372</v>
      </c>
      <c r="J6" s="60">
        <v>100.78097655342087</v>
      </c>
      <c r="K6" s="60">
        <v>103.91147322694489</v>
      </c>
      <c r="L6" s="60">
        <v>106.84184044374447</v>
      </c>
    </row>
    <row r="7" spans="1:15" x14ac:dyDescent="0.3">
      <c r="A7" s="57" t="s">
        <v>100</v>
      </c>
      <c r="B7" s="60">
        <v>100.00015320546356</v>
      </c>
      <c r="C7" s="60">
        <v>102.23340757672852</v>
      </c>
      <c r="D7" s="60">
        <v>103.80910572069473</v>
      </c>
      <c r="E7" s="60">
        <v>105.09919735147358</v>
      </c>
      <c r="F7" s="60">
        <v>107.01573651874065</v>
      </c>
      <c r="G7" s="60">
        <v>107.80090836804268</v>
      </c>
      <c r="H7" s="60">
        <v>109.34019502123631</v>
      </c>
      <c r="I7" s="60">
        <v>111.76419803707307</v>
      </c>
      <c r="J7" s="60">
        <v>115.14270106405966</v>
      </c>
      <c r="K7" s="60">
        <v>117.98336911221523</v>
      </c>
      <c r="L7" s="60">
        <v>119.16047071108234</v>
      </c>
    </row>
    <row r="8" spans="1:15" x14ac:dyDescent="0.3">
      <c r="B8" s="61">
        <v>99.999971516702786</v>
      </c>
      <c r="C8" s="61">
        <v>103.77291983224465</v>
      </c>
      <c r="D8" s="61">
        <v>105.23398957360257</v>
      </c>
      <c r="E8" s="61">
        <v>108.26488644709316</v>
      </c>
      <c r="F8" s="61">
        <v>111.69691412097012</v>
      </c>
      <c r="G8" s="61">
        <v>114.76895744660011</v>
      </c>
      <c r="H8" s="61">
        <v>117.21869829955057</v>
      </c>
      <c r="I8" s="61">
        <v>122.52787165864194</v>
      </c>
      <c r="J8" s="61">
        <v>129.19671211848117</v>
      </c>
      <c r="K8" s="61">
        <v>135.51524265907403</v>
      </c>
      <c r="L8" s="61">
        <v>137.44549090716211</v>
      </c>
    </row>
    <row r="9" spans="1:15" x14ac:dyDescent="0.3">
      <c r="A9" s="57" t="s">
        <v>101</v>
      </c>
    </row>
    <row r="11" spans="1:15" x14ac:dyDescent="0.3">
      <c r="B11" s="58">
        <v>2010</v>
      </c>
      <c r="C11" s="58">
        <v>2011</v>
      </c>
      <c r="D11" s="58">
        <v>2012</v>
      </c>
      <c r="E11" s="58">
        <v>2013</v>
      </c>
      <c r="F11" s="58">
        <v>2014</v>
      </c>
      <c r="G11" s="58">
        <v>2015</v>
      </c>
      <c r="H11" s="58">
        <v>2016</v>
      </c>
      <c r="I11" s="58">
        <v>2017</v>
      </c>
      <c r="J11" s="58">
        <v>2018</v>
      </c>
      <c r="K11" s="58">
        <v>2019</v>
      </c>
      <c r="L11" s="58">
        <v>2020</v>
      </c>
    </row>
    <row r="12" spans="1:15" x14ac:dyDescent="0.3">
      <c r="A12" s="57" t="s">
        <v>99</v>
      </c>
      <c r="B12" s="60">
        <v>100.00003169144911</v>
      </c>
      <c r="C12" s="60">
        <v>102.47406196369768</v>
      </c>
      <c r="D12" s="60">
        <v>108.71903474335348</v>
      </c>
      <c r="E12" s="60">
        <v>111.99508507958204</v>
      </c>
      <c r="F12" s="60">
        <v>113.40750047246613</v>
      </c>
      <c r="G12" s="60">
        <v>116.83773718640921</v>
      </c>
      <c r="H12" s="60">
        <v>120.91061779640259</v>
      </c>
      <c r="I12" s="60">
        <v>125.16833517801523</v>
      </c>
      <c r="J12" s="60">
        <v>132.95016545537396</v>
      </c>
      <c r="K12" s="60">
        <v>138.9604024573504</v>
      </c>
      <c r="L12" s="60">
        <v>144.52295103225148</v>
      </c>
    </row>
    <row r="13" spans="1:15" x14ac:dyDescent="0.3">
      <c r="A13" s="57" t="s">
        <v>87</v>
      </c>
      <c r="B13" s="60">
        <v>99.082384450704467</v>
      </c>
      <c r="C13" s="60">
        <v>100.81415859976302</v>
      </c>
      <c r="D13" s="60">
        <v>101.72040047110929</v>
      </c>
      <c r="E13" s="60">
        <v>100.02305323629624</v>
      </c>
      <c r="F13" s="60">
        <v>101.11177275188541</v>
      </c>
      <c r="G13" s="60">
        <v>103.10151698639984</v>
      </c>
      <c r="H13" s="60">
        <v>96.631251043568852</v>
      </c>
      <c r="I13" s="60">
        <v>99.371370494922346</v>
      </c>
      <c r="J13" s="60">
        <v>102.23269052986792</v>
      </c>
      <c r="K13" s="60">
        <v>105.83461184390895</v>
      </c>
      <c r="L13" s="60">
        <v>106.22108007481489</v>
      </c>
    </row>
    <row r="14" spans="1:15" x14ac:dyDescent="0.3">
      <c r="A14" s="57" t="s">
        <v>100</v>
      </c>
      <c r="B14" s="60">
        <v>100.00032154760237</v>
      </c>
      <c r="C14" s="60">
        <v>103.85237865693244</v>
      </c>
      <c r="D14" s="60">
        <v>105.17893809688282</v>
      </c>
      <c r="E14" s="60">
        <v>106.51806409445246</v>
      </c>
      <c r="F14" s="60">
        <v>107.36908107440055</v>
      </c>
      <c r="G14" s="60">
        <v>110.28177032265963</v>
      </c>
      <c r="H14" s="60">
        <v>110.60313046038246</v>
      </c>
      <c r="I14" s="60">
        <v>110.7180891534864</v>
      </c>
      <c r="J14" s="60">
        <v>113.73691919546091</v>
      </c>
      <c r="K14" s="60">
        <v>118.27503545880474</v>
      </c>
      <c r="L14" s="60">
        <v>122.51321978152087</v>
      </c>
    </row>
    <row r="15" spans="1:15" x14ac:dyDescent="0.3">
      <c r="B15" s="62">
        <v>99.867701133169845</v>
      </c>
      <c r="C15" s="61">
        <v>102.56306075532697</v>
      </c>
      <c r="D15" s="61">
        <v>106.86555393804164</v>
      </c>
      <c r="E15" s="61">
        <v>108.96240980914862</v>
      </c>
      <c r="F15" s="61">
        <v>110.19432450862827</v>
      </c>
      <c r="G15" s="61">
        <v>113.29337823243584</v>
      </c>
      <c r="H15" s="61">
        <v>114.95098167454034</v>
      </c>
      <c r="I15" s="61">
        <v>118.00239947656624</v>
      </c>
      <c r="J15" s="61">
        <v>123.93913111122734</v>
      </c>
      <c r="K15" s="61">
        <v>129.25104385583455</v>
      </c>
      <c r="L15" s="61">
        <v>133.75114518204958</v>
      </c>
    </row>
    <row r="16" spans="1:15" x14ac:dyDescent="0.3">
      <c r="A16" s="207" t="s">
        <v>34</v>
      </c>
    </row>
    <row r="17" spans="1:12" x14ac:dyDescent="0.3">
      <c r="B17" s="58">
        <v>2010</v>
      </c>
      <c r="C17" s="58">
        <v>2011</v>
      </c>
      <c r="D17" s="58">
        <v>2012</v>
      </c>
      <c r="E17" s="58">
        <v>2013</v>
      </c>
      <c r="F17" s="58">
        <v>2014</v>
      </c>
      <c r="G17" s="58">
        <v>2015</v>
      </c>
      <c r="H17" s="58">
        <v>2016</v>
      </c>
      <c r="I17" s="58">
        <v>2017</v>
      </c>
      <c r="J17" s="58">
        <v>2018</v>
      </c>
      <c r="K17" s="58">
        <v>2019</v>
      </c>
      <c r="L17" s="58">
        <v>2020</v>
      </c>
    </row>
    <row r="18" spans="1:12" x14ac:dyDescent="0.3">
      <c r="A18" s="207" t="s">
        <v>99</v>
      </c>
      <c r="B18" s="207">
        <v>100.0082911666108</v>
      </c>
      <c r="C18" s="207">
        <v>105.0734454171297</v>
      </c>
      <c r="D18" s="207">
        <v>108.5844010318791</v>
      </c>
      <c r="E18" s="207">
        <v>112.16748297644814</v>
      </c>
      <c r="F18" s="207">
        <v>118.7514468997243</v>
      </c>
      <c r="G18" s="207">
        <v>130.50595414985636</v>
      </c>
      <c r="H18" s="207">
        <v>133.18462484807259</v>
      </c>
      <c r="I18" s="207">
        <v>140.46114157820361</v>
      </c>
      <c r="J18" s="207">
        <v>140.23820666103774</v>
      </c>
      <c r="K18" s="207">
        <v>148.3448144510441</v>
      </c>
      <c r="L18" s="207">
        <v>149.92904262599473</v>
      </c>
    </row>
    <row r="19" spans="1:12" x14ac:dyDescent="0.3">
      <c r="A19" s="207" t="s">
        <v>87</v>
      </c>
      <c r="B19" s="207">
        <v>100.01826440183443</v>
      </c>
      <c r="C19" s="207">
        <v>98.75601114398296</v>
      </c>
      <c r="D19" s="207">
        <v>102.0664944809445</v>
      </c>
      <c r="E19" s="207">
        <v>105.13972973991798</v>
      </c>
      <c r="F19" s="207">
        <v>105.29775166358507</v>
      </c>
      <c r="G19" s="207">
        <v>103.82755868929054</v>
      </c>
      <c r="H19" s="207">
        <v>112.2761556535291</v>
      </c>
      <c r="I19" s="207">
        <v>109.07710717749302</v>
      </c>
      <c r="J19" s="207">
        <v>112.56886760846132</v>
      </c>
      <c r="K19" s="207">
        <v>116.2544502579739</v>
      </c>
      <c r="L19" s="207">
        <v>109.85038152831967</v>
      </c>
    </row>
    <row r="20" spans="1:12" x14ac:dyDescent="0.3">
      <c r="A20" s="207" t="s">
        <v>100</v>
      </c>
      <c r="B20" s="207">
        <v>100.00359381446613</v>
      </c>
      <c r="C20" s="207">
        <v>100.1095691711273</v>
      </c>
      <c r="D20" s="207">
        <v>103.00345490691689</v>
      </c>
      <c r="E20" s="207">
        <v>106.74906195772445</v>
      </c>
      <c r="F20" s="207">
        <v>108.69258762257886</v>
      </c>
      <c r="G20" s="207">
        <v>119.21399563465988</v>
      </c>
      <c r="H20" s="207">
        <v>129.03075734730643</v>
      </c>
      <c r="I20" s="207">
        <v>142.59813868222642</v>
      </c>
      <c r="J20" s="207">
        <v>149.32637975514461</v>
      </c>
      <c r="K20" s="207">
        <v>152.00169098655974</v>
      </c>
      <c r="L20" s="207">
        <v>145.28254900263255</v>
      </c>
    </row>
    <row r="21" spans="1:12" x14ac:dyDescent="0.3">
      <c r="A21" s="207"/>
      <c r="B21" s="207">
        <v>100.00333921510696</v>
      </c>
      <c r="C21" s="207">
        <v>103.18320300675204</v>
      </c>
      <c r="D21" s="207">
        <v>106.42900206438803</v>
      </c>
      <c r="E21" s="207">
        <v>109.50266164464388</v>
      </c>
      <c r="F21" s="207">
        <v>113.26041713191167</v>
      </c>
      <c r="G21" s="207">
        <v>124.09063556407753</v>
      </c>
      <c r="H21" s="207">
        <v>128.10651456122707</v>
      </c>
      <c r="I21" s="207">
        <v>136.80352445982228</v>
      </c>
      <c r="J21" s="207">
        <v>139.47810130914652</v>
      </c>
      <c r="K21" s="207">
        <v>143.43260023146846</v>
      </c>
      <c r="L21" s="207">
        <v>141.40955942996504</v>
      </c>
    </row>
    <row r="22" spans="1:12" x14ac:dyDescent="0.3">
      <c r="B22" s="64"/>
      <c r="C22" s="64"/>
      <c r="D22" s="64"/>
      <c r="E22" s="64"/>
      <c r="F22" s="64"/>
      <c r="G22" s="64"/>
      <c r="H22" s="64"/>
      <c r="I22" s="64"/>
      <c r="J22" s="64"/>
      <c r="K22" s="64"/>
      <c r="L22" s="64"/>
    </row>
    <row r="24" spans="1:12" x14ac:dyDescent="0.3">
      <c r="A24" s="207" t="s">
        <v>18</v>
      </c>
    </row>
    <row r="25" spans="1:12" x14ac:dyDescent="0.3">
      <c r="B25" s="58">
        <v>2010</v>
      </c>
      <c r="C25" s="58">
        <v>2011</v>
      </c>
      <c r="D25" s="58">
        <v>2012</v>
      </c>
      <c r="E25" s="58">
        <v>2013</v>
      </c>
      <c r="F25" s="58">
        <v>2014</v>
      </c>
      <c r="G25" s="58">
        <v>2015</v>
      </c>
      <c r="H25" s="58">
        <v>2016</v>
      </c>
      <c r="I25" s="58">
        <v>2017</v>
      </c>
      <c r="J25" s="58">
        <v>2018</v>
      </c>
      <c r="K25" s="58">
        <v>2019</v>
      </c>
      <c r="L25" s="58">
        <v>2020</v>
      </c>
    </row>
    <row r="26" spans="1:12" x14ac:dyDescent="0.3">
      <c r="A26" s="207" t="s">
        <v>99</v>
      </c>
      <c r="B26" s="207">
        <v>99.995108331017832</v>
      </c>
      <c r="C26" s="207">
        <v>101.31196072261395</v>
      </c>
      <c r="D26" s="207">
        <v>91.516303017690149</v>
      </c>
      <c r="E26" s="207">
        <v>87.473539673783108</v>
      </c>
      <c r="F26" s="207">
        <v>82.461802625153652</v>
      </c>
      <c r="G26" s="207">
        <v>74.48410240851905</v>
      </c>
      <c r="H26" s="207">
        <v>71.741845954266992</v>
      </c>
      <c r="I26" s="207">
        <v>73.467787622841414</v>
      </c>
      <c r="J26" s="207">
        <v>75.576911250935041</v>
      </c>
      <c r="K26" s="207">
        <v>77.651097888777542</v>
      </c>
      <c r="L26" s="207">
        <v>80.622170129551975</v>
      </c>
    </row>
    <row r="27" spans="1:12" x14ac:dyDescent="0.3">
      <c r="A27" s="207" t="s">
        <v>87</v>
      </c>
      <c r="B27" s="207">
        <v>99.978870187975559</v>
      </c>
      <c r="C27" s="207">
        <v>95.774989130713791</v>
      </c>
      <c r="D27" s="207">
        <v>90.389405966940444</v>
      </c>
      <c r="E27" s="207">
        <v>85.349220396305469</v>
      </c>
      <c r="F27" s="207">
        <v>79.290031164710584</v>
      </c>
      <c r="G27" s="207">
        <v>68.75820576650645</v>
      </c>
      <c r="H27" s="207">
        <v>66.926005287189227</v>
      </c>
      <c r="I27" s="207">
        <v>72.383196102672414</v>
      </c>
      <c r="J27" s="207">
        <v>72.026204746518516</v>
      </c>
      <c r="K27" s="207">
        <v>72.038598286490767</v>
      </c>
      <c r="L27" s="207">
        <v>69.105579452055693</v>
      </c>
    </row>
    <row r="28" spans="1:12" x14ac:dyDescent="0.3">
      <c r="A28" s="207" t="s">
        <v>100</v>
      </c>
      <c r="B28" s="207">
        <v>99.992119708453032</v>
      </c>
      <c r="C28" s="207">
        <v>97.915251003305784</v>
      </c>
      <c r="D28" s="207">
        <v>97.929757735867113</v>
      </c>
      <c r="E28" s="207">
        <v>93.120731133415831</v>
      </c>
      <c r="F28" s="207">
        <v>94.902506518577226</v>
      </c>
      <c r="G28" s="207">
        <v>92.82640990327134</v>
      </c>
      <c r="H28" s="207">
        <v>93.327921634696935</v>
      </c>
      <c r="I28" s="207">
        <v>97.378824913400052</v>
      </c>
      <c r="J28" s="207">
        <v>98.915568973856708</v>
      </c>
      <c r="K28" s="207">
        <v>102.30651766307311</v>
      </c>
      <c r="L28" s="207">
        <v>100.70773099265887</v>
      </c>
    </row>
    <row r="29" spans="1:12" x14ac:dyDescent="0.3">
      <c r="B29" s="57">
        <v>0</v>
      </c>
      <c r="C29" s="57">
        <v>0</v>
      </c>
      <c r="D29" s="57">
        <v>0</v>
      </c>
      <c r="E29" s="57">
        <v>0</v>
      </c>
      <c r="F29" s="57">
        <v>0</v>
      </c>
      <c r="G29" s="57">
        <v>0</v>
      </c>
      <c r="H29" s="57">
        <v>0</v>
      </c>
      <c r="I29" s="57">
        <v>0</v>
      </c>
      <c r="J29" s="57">
        <v>0</v>
      </c>
      <c r="K29" s="57">
        <v>0</v>
      </c>
      <c r="L29" s="57">
        <v>0</v>
      </c>
    </row>
    <row r="32" spans="1:12" x14ac:dyDescent="0.3">
      <c r="A32" s="57" t="s">
        <v>22</v>
      </c>
    </row>
    <row r="33" spans="1:12" x14ac:dyDescent="0.3">
      <c r="B33" s="58">
        <v>2010</v>
      </c>
      <c r="C33" s="58">
        <v>2011</v>
      </c>
      <c r="D33" s="58">
        <v>2012</v>
      </c>
      <c r="E33" s="58">
        <v>2013</v>
      </c>
      <c r="F33" s="58">
        <v>2014</v>
      </c>
      <c r="G33" s="58">
        <v>2015</v>
      </c>
      <c r="H33" s="58">
        <v>2016</v>
      </c>
      <c r="I33" s="58">
        <v>2017</v>
      </c>
      <c r="J33" s="58">
        <v>2018</v>
      </c>
      <c r="K33" s="58">
        <v>2019</v>
      </c>
      <c r="L33" s="58">
        <v>2020</v>
      </c>
    </row>
    <row r="34" spans="1:12" x14ac:dyDescent="0.3">
      <c r="A34" s="57" t="s">
        <v>99</v>
      </c>
      <c r="B34" s="63">
        <v>99.840334307703898</v>
      </c>
      <c r="C34" s="63">
        <v>119.76995863575044</v>
      </c>
      <c r="D34" s="63">
        <v>116.24574226372005</v>
      </c>
      <c r="E34" s="63">
        <v>103.03734412725612</v>
      </c>
      <c r="F34" s="63">
        <v>161.13955713964941</v>
      </c>
      <c r="G34" s="63">
        <v>116.20442602478659</v>
      </c>
      <c r="H34" s="63">
        <v>135.8202378768321</v>
      </c>
      <c r="I34" s="63">
        <v>134.15067180832241</v>
      </c>
      <c r="J34" s="63">
        <v>133.39066614273645</v>
      </c>
      <c r="K34" s="63">
        <v>119.72560595372816</v>
      </c>
      <c r="L34" s="63">
        <v>113.09183693222211</v>
      </c>
    </row>
    <row r="35" spans="1:12" x14ac:dyDescent="0.3">
      <c r="A35" s="57" t="s">
        <v>87</v>
      </c>
      <c r="B35" s="63">
        <v>100.49390056378522</v>
      </c>
      <c r="C35" s="63">
        <v>90.777366557733302</v>
      </c>
      <c r="D35" s="63">
        <v>110.80394177418444</v>
      </c>
      <c r="E35" s="63">
        <v>109.72074167606054</v>
      </c>
      <c r="F35" s="63">
        <v>168.70024506039883</v>
      </c>
      <c r="G35" s="63">
        <v>117.95900676867655</v>
      </c>
      <c r="H35" s="63">
        <v>115.61229797104305</v>
      </c>
      <c r="I35" s="63">
        <v>97.382858004077775</v>
      </c>
      <c r="J35" s="63">
        <v>96.831152966275852</v>
      </c>
      <c r="K35" s="63">
        <v>116.76483563782676</v>
      </c>
      <c r="L35" s="63"/>
    </row>
    <row r="36" spans="1:12" x14ac:dyDescent="0.3">
      <c r="A36" s="57" t="s">
        <v>100</v>
      </c>
      <c r="B36" s="63">
        <v>100.03530693597097</v>
      </c>
      <c r="C36" s="63">
        <v>132.94789793467223</v>
      </c>
      <c r="D36" s="63">
        <v>113.64623856853314</v>
      </c>
      <c r="E36" s="63">
        <v>147.50741396957201</v>
      </c>
      <c r="F36" s="63">
        <v>233.66284449707865</v>
      </c>
      <c r="G36" s="63">
        <v>172.31086105501331</v>
      </c>
      <c r="H36" s="63">
        <v>210.62630404664168</v>
      </c>
      <c r="I36" s="63">
        <v>214.99943036210601</v>
      </c>
      <c r="J36" s="63">
        <v>213.78139109243372</v>
      </c>
      <c r="K36" s="63">
        <v>207.99298723385675</v>
      </c>
      <c r="L36" s="63">
        <v>199.60352949757305</v>
      </c>
    </row>
    <row r="37" spans="1:12" x14ac:dyDescent="0.3">
      <c r="B37" s="57">
        <v>0</v>
      </c>
      <c r="C37" s="57">
        <v>0</v>
      </c>
      <c r="D37" s="57">
        <v>0</v>
      </c>
      <c r="E37" s="57">
        <v>0</v>
      </c>
      <c r="F37" s="57">
        <v>0</v>
      </c>
      <c r="G37" s="57">
        <v>0</v>
      </c>
      <c r="H37" s="57">
        <v>0</v>
      </c>
      <c r="I37" s="57">
        <v>0</v>
      </c>
      <c r="J37" s="57">
        <v>0</v>
      </c>
      <c r="K37" s="57">
        <v>0</v>
      </c>
      <c r="L37" s="57">
        <v>0</v>
      </c>
    </row>
    <row r="41" spans="1:12" x14ac:dyDescent="0.3">
      <c r="A41" s="207" t="s">
        <v>32</v>
      </c>
    </row>
    <row r="42" spans="1:12" x14ac:dyDescent="0.3">
      <c r="B42" s="58">
        <v>2010</v>
      </c>
      <c r="C42" s="58">
        <v>2011</v>
      </c>
      <c r="D42" s="58">
        <v>2012</v>
      </c>
      <c r="E42" s="58">
        <v>2013</v>
      </c>
      <c r="F42" s="58">
        <v>2014</v>
      </c>
      <c r="G42" s="58">
        <v>2015</v>
      </c>
      <c r="H42" s="58">
        <v>2016</v>
      </c>
      <c r="I42" s="58">
        <v>2017</v>
      </c>
      <c r="J42" s="58">
        <v>2018</v>
      </c>
      <c r="K42" s="58">
        <v>2019</v>
      </c>
      <c r="L42" s="58">
        <v>2020</v>
      </c>
    </row>
    <row r="43" spans="1:12" x14ac:dyDescent="0.3">
      <c r="A43" s="207" t="s">
        <v>99</v>
      </c>
      <c r="B43" s="207">
        <v>99.999171303830579</v>
      </c>
      <c r="C43" s="207">
        <v>132.39369217305986</v>
      </c>
      <c r="D43" s="207">
        <v>133.44554709622355</v>
      </c>
      <c r="E43" s="207">
        <v>173.11286064642422</v>
      </c>
      <c r="F43" s="207">
        <v>175.36821510330191</v>
      </c>
      <c r="G43" s="207">
        <v>175.33179561014649</v>
      </c>
      <c r="H43" s="207">
        <v>183.58156381054602</v>
      </c>
      <c r="I43" s="207">
        <v>193.23380588438343</v>
      </c>
      <c r="J43" s="207">
        <v>194.4900069957971</v>
      </c>
      <c r="K43" s="207">
        <v>203.31999091387578</v>
      </c>
      <c r="L43" s="207">
        <v>207.35359168170686</v>
      </c>
    </row>
    <row r="44" spans="1:12" x14ac:dyDescent="0.3">
      <c r="A44" s="207" t="s">
        <v>87</v>
      </c>
      <c r="B44" s="207">
        <v>100.01485752890366</v>
      </c>
      <c r="C44" s="207">
        <v>102.97361738721122</v>
      </c>
      <c r="D44" s="207">
        <v>113.98858418703522</v>
      </c>
      <c r="E44" s="207">
        <v>64.415530453926465</v>
      </c>
      <c r="F44" s="207">
        <v>67.359416158368575</v>
      </c>
      <c r="G44" s="207">
        <v>67.669979865702373</v>
      </c>
      <c r="H44" s="207">
        <v>69.085215917448622</v>
      </c>
      <c r="I44" s="207">
        <v>67.042430368182167</v>
      </c>
      <c r="J44" s="207">
        <v>70.065537245979016</v>
      </c>
      <c r="K44" s="207">
        <v>71.014651192058594</v>
      </c>
      <c r="L44" s="207">
        <v>71.320013479483293</v>
      </c>
    </row>
    <row r="45" spans="1:12" x14ac:dyDescent="0.3">
      <c r="A45" s="207" t="s">
        <v>100</v>
      </c>
      <c r="B45" s="207">
        <v>100.00367455115895</v>
      </c>
      <c r="C45" s="207">
        <v>90.70763890375467</v>
      </c>
      <c r="D45" s="207">
        <v>88.500778588395889</v>
      </c>
      <c r="E45" s="207">
        <v>90.446853447141223</v>
      </c>
      <c r="F45" s="207">
        <v>93.966510884137804</v>
      </c>
      <c r="G45" s="207">
        <v>96.11205067933723</v>
      </c>
      <c r="H45" s="207">
        <v>93.738669161993698</v>
      </c>
      <c r="I45" s="207">
        <v>96.916283673596524</v>
      </c>
      <c r="J45" s="207">
        <v>96.269267875962768</v>
      </c>
      <c r="K45" s="207">
        <v>99.854855094609377</v>
      </c>
      <c r="L45" s="207">
        <v>102.8038165328859</v>
      </c>
    </row>
    <row r="49" spans="1:12" x14ac:dyDescent="0.3">
      <c r="A49" s="207" t="s">
        <v>53</v>
      </c>
      <c r="B49" s="63"/>
      <c r="C49" s="63"/>
      <c r="D49" s="63"/>
      <c r="E49" s="63"/>
      <c r="F49" s="63"/>
      <c r="G49" s="63"/>
      <c r="H49" s="63"/>
      <c r="I49" s="63"/>
      <c r="J49" s="63"/>
      <c r="K49" s="63"/>
      <c r="L49" s="63"/>
    </row>
    <row r="50" spans="1:12" x14ac:dyDescent="0.3">
      <c r="A50" s="63"/>
      <c r="B50" s="65">
        <v>2010</v>
      </c>
      <c r="C50" s="65">
        <v>2011</v>
      </c>
      <c r="D50" s="65">
        <v>2012</v>
      </c>
      <c r="E50" s="65">
        <v>2013</v>
      </c>
      <c r="F50" s="65">
        <v>2014</v>
      </c>
      <c r="G50" s="65">
        <v>2015</v>
      </c>
      <c r="H50" s="65">
        <v>2016</v>
      </c>
      <c r="I50" s="65">
        <v>2017</v>
      </c>
      <c r="J50" s="65">
        <v>2018</v>
      </c>
      <c r="K50" s="65">
        <v>2019</v>
      </c>
      <c r="L50" s="65">
        <v>2020</v>
      </c>
    </row>
    <row r="51" spans="1:12" x14ac:dyDescent="0.3">
      <c r="A51" s="207" t="s">
        <v>99</v>
      </c>
      <c r="B51" s="207">
        <v>100.00092887207283</v>
      </c>
      <c r="C51" s="207">
        <v>101.26760114481644</v>
      </c>
      <c r="D51" s="207">
        <v>114.00359022740683</v>
      </c>
      <c r="E51" s="207">
        <v>116.26342207911311</v>
      </c>
      <c r="F51" s="207">
        <v>122.95765481010878</v>
      </c>
      <c r="G51" s="207">
        <v>123.04412630736363</v>
      </c>
      <c r="H51" s="207">
        <v>126.06385227318633</v>
      </c>
      <c r="I51" s="207">
        <v>125.82866861747605</v>
      </c>
      <c r="J51" s="207">
        <v>130.41350624023417</v>
      </c>
      <c r="K51" s="207">
        <v>134.89861751286963</v>
      </c>
      <c r="L51" s="207">
        <v>127.84594667448781</v>
      </c>
    </row>
    <row r="52" spans="1:12" x14ac:dyDescent="0.3">
      <c r="A52" s="207" t="s">
        <v>87</v>
      </c>
      <c r="B52" s="207">
        <v>99.96038306053272</v>
      </c>
      <c r="C52" s="207">
        <v>98.812516956178186</v>
      </c>
      <c r="D52" s="207">
        <v>96.806683497661552</v>
      </c>
      <c r="E52" s="207">
        <v>95.200842967095284</v>
      </c>
      <c r="F52" s="207">
        <v>102.52775398807061</v>
      </c>
      <c r="G52" s="207">
        <v>103.1309565337903</v>
      </c>
      <c r="H52" s="207">
        <v>166.19265731035892</v>
      </c>
      <c r="I52" s="207">
        <v>168.07510596036767</v>
      </c>
      <c r="J52" s="207">
        <v>174.19961372169405</v>
      </c>
      <c r="K52" s="207">
        <v>183.95340530807053</v>
      </c>
      <c r="L52" s="207">
        <v>181.28518885828342</v>
      </c>
    </row>
    <row r="53" spans="1:12" x14ac:dyDescent="0.3">
      <c r="A53" s="207" t="s">
        <v>100</v>
      </c>
      <c r="B53" s="207">
        <v>99.98539165010429</v>
      </c>
      <c r="C53" s="207">
        <v>99.747062284569338</v>
      </c>
      <c r="D53" s="207">
        <v>105.31229014163928</v>
      </c>
      <c r="E53" s="207">
        <v>105.72460352468556</v>
      </c>
      <c r="F53" s="207">
        <v>108.20973219313026</v>
      </c>
      <c r="G53" s="207">
        <v>107.24896810877857</v>
      </c>
      <c r="H53" s="207">
        <v>105.65178100821724</v>
      </c>
      <c r="I53" s="207">
        <v>106.99882402693363</v>
      </c>
      <c r="J53" s="207">
        <v>110.89741812575662</v>
      </c>
      <c r="K53" s="207">
        <v>110.70354647387677</v>
      </c>
      <c r="L53" s="207">
        <v>108.81171658650115</v>
      </c>
    </row>
    <row r="55" spans="1:12" x14ac:dyDescent="0.3">
      <c r="A55" s="207" t="s">
        <v>16</v>
      </c>
    </row>
    <row r="56" spans="1:12" x14ac:dyDescent="0.3">
      <c r="B56" s="58">
        <v>2010</v>
      </c>
      <c r="C56" s="58">
        <v>2011</v>
      </c>
      <c r="D56" s="58">
        <v>2012</v>
      </c>
      <c r="E56" s="58">
        <v>2013</v>
      </c>
      <c r="F56" s="58">
        <v>2014</v>
      </c>
      <c r="G56" s="58">
        <v>2015</v>
      </c>
      <c r="H56" s="58">
        <v>2016</v>
      </c>
      <c r="I56" s="58">
        <v>2017</v>
      </c>
      <c r="J56" s="58">
        <v>2018</v>
      </c>
      <c r="K56" s="58">
        <v>2019</v>
      </c>
      <c r="L56" s="58">
        <v>2020</v>
      </c>
    </row>
    <row r="57" spans="1:12" x14ac:dyDescent="0.3">
      <c r="A57" s="207" t="s">
        <v>99</v>
      </c>
      <c r="B57" s="207">
        <v>99.994572831930157</v>
      </c>
      <c r="C57" s="207">
        <v>101.81170842803323</v>
      </c>
      <c r="D57" s="207">
        <v>101.52731128457513</v>
      </c>
      <c r="E57" s="207">
        <v>98.631954148709795</v>
      </c>
      <c r="F57" s="207">
        <v>98.988396034374404</v>
      </c>
      <c r="G57" s="207">
        <v>105.71507535555465</v>
      </c>
      <c r="H57" s="207">
        <v>113.27359499504533</v>
      </c>
      <c r="I57" s="207">
        <v>107.56377167488817</v>
      </c>
      <c r="J57" s="207">
        <v>110.51128768468502</v>
      </c>
      <c r="K57" s="207">
        <v>107.76738190545672</v>
      </c>
      <c r="L57" s="207">
        <v>107.3605815614963</v>
      </c>
    </row>
    <row r="58" spans="1:12" x14ac:dyDescent="0.3">
      <c r="A58" s="207" t="s">
        <v>87</v>
      </c>
      <c r="B58" s="207">
        <v>100.23290020505291</v>
      </c>
      <c r="C58" s="207">
        <v>94.194552674385108</v>
      </c>
      <c r="D58" s="207">
        <v>111.85475130360618</v>
      </c>
      <c r="E58" s="207">
        <v>111.61413011125293</v>
      </c>
      <c r="F58" s="207">
        <v>108.26444092827869</v>
      </c>
      <c r="G58" s="207">
        <v>113.09379070004593</v>
      </c>
      <c r="H58" s="207">
        <v>117.30910145008538</v>
      </c>
      <c r="I58" s="207">
        <v>158.39345583337462</v>
      </c>
      <c r="J58" s="207">
        <v>154.74621769649372</v>
      </c>
      <c r="K58" s="207">
        <v>156.05930153406266</v>
      </c>
      <c r="L58" s="207">
        <v>183.00405370771594</v>
      </c>
    </row>
    <row r="59" spans="1:12" x14ac:dyDescent="0.3">
      <c r="A59" s="207" t="s">
        <v>100</v>
      </c>
      <c r="B59" s="207">
        <v>100.0050949232796</v>
      </c>
      <c r="C59" s="207">
        <v>104.2042924536234</v>
      </c>
      <c r="D59" s="207">
        <v>108.34835339614865</v>
      </c>
      <c r="E59" s="207">
        <v>116.69319525541593</v>
      </c>
      <c r="F59" s="207">
        <v>115.10864214256161</v>
      </c>
      <c r="G59" s="207">
        <v>125.01491579644819</v>
      </c>
      <c r="H59" s="207">
        <v>124.61121987777086</v>
      </c>
      <c r="I59" s="207">
        <v>124.6324160622127</v>
      </c>
      <c r="J59" s="207">
        <v>130.18402222944999</v>
      </c>
      <c r="K59" s="207">
        <v>132.55357256141139</v>
      </c>
      <c r="L59" s="207">
        <v>133.36425070067597</v>
      </c>
    </row>
    <row r="63" spans="1:12" x14ac:dyDescent="0.3">
      <c r="A63" s="207" t="s">
        <v>45</v>
      </c>
    </row>
    <row r="64" spans="1:12" x14ac:dyDescent="0.3">
      <c r="B64" s="58">
        <v>2010</v>
      </c>
      <c r="C64" s="58">
        <v>2011</v>
      </c>
      <c r="D64" s="58">
        <v>2012</v>
      </c>
      <c r="E64" s="58">
        <v>2013</v>
      </c>
      <c r="F64" s="58">
        <v>2014</v>
      </c>
      <c r="G64" s="58">
        <v>2015</v>
      </c>
      <c r="H64" s="58">
        <v>2016</v>
      </c>
      <c r="I64" s="58">
        <v>2017</v>
      </c>
      <c r="J64" s="58">
        <v>2018</v>
      </c>
      <c r="K64" s="58">
        <v>2019</v>
      </c>
      <c r="L64" s="58">
        <v>2020</v>
      </c>
    </row>
    <row r="65" spans="1:12" x14ac:dyDescent="0.3">
      <c r="A65" s="207" t="s">
        <v>99</v>
      </c>
      <c r="B65" s="207">
        <v>99.99890030282576</v>
      </c>
      <c r="C65" s="207">
        <v>104.31160600111944</v>
      </c>
      <c r="D65" s="207">
        <v>103.14774162117999</v>
      </c>
      <c r="E65" s="207">
        <v>107.1513971656878</v>
      </c>
      <c r="F65" s="207">
        <v>101.75646323988158</v>
      </c>
      <c r="G65" s="207">
        <v>114.69771355597098</v>
      </c>
      <c r="H65" s="207">
        <v>117.92098453524548</v>
      </c>
      <c r="I65" s="207">
        <v>128.38545416908548</v>
      </c>
      <c r="J65" s="207">
        <v>128.58779350089978</v>
      </c>
      <c r="K65" s="207">
        <v>135.18136576253886</v>
      </c>
      <c r="L65" s="207">
        <v>137.46176853950539</v>
      </c>
    </row>
    <row r="66" spans="1:12" x14ac:dyDescent="0.3">
      <c r="A66" s="207" t="s">
        <v>87</v>
      </c>
      <c r="B66" s="207">
        <v>99.982955555713431</v>
      </c>
      <c r="C66" s="207">
        <v>91.80459839684714</v>
      </c>
      <c r="D66" s="207">
        <v>103.11067816036976</v>
      </c>
      <c r="E66" s="207">
        <v>80.734806352640987</v>
      </c>
      <c r="F66" s="207">
        <v>80.232376324654098</v>
      </c>
      <c r="G66" s="207">
        <v>79.361670879280538</v>
      </c>
      <c r="H66" s="207">
        <v>81.404619340615298</v>
      </c>
      <c r="I66" s="207">
        <v>91.982403728957564</v>
      </c>
      <c r="J66" s="207">
        <v>92.476464343657369</v>
      </c>
      <c r="K66" s="207">
        <v>120.03743780900741</v>
      </c>
      <c r="L66" s="207">
        <v>117.84310129902931</v>
      </c>
    </row>
    <row r="67" spans="1:12" x14ac:dyDescent="0.3">
      <c r="A67" s="207" t="s">
        <v>100</v>
      </c>
      <c r="B67" s="207">
        <v>99.993027934013483</v>
      </c>
      <c r="C67" s="207">
        <v>103.62566356441074</v>
      </c>
      <c r="D67" s="207">
        <v>107.65474819526182</v>
      </c>
      <c r="E67" s="207">
        <v>110.06196873363072</v>
      </c>
      <c r="F67" s="207">
        <v>114.72331732309067</v>
      </c>
      <c r="G67" s="207">
        <v>114.68869291616906</v>
      </c>
      <c r="H67" s="207">
        <v>118.58748738777021</v>
      </c>
      <c r="I67" s="207">
        <v>117.101834433395</v>
      </c>
      <c r="J67" s="207">
        <v>119.72472093474957</v>
      </c>
      <c r="K67" s="207">
        <v>116.43776754403807</v>
      </c>
      <c r="L67" s="207">
        <v>114.70548705852516</v>
      </c>
    </row>
    <row r="70" spans="1:12" x14ac:dyDescent="0.3">
      <c r="A70" s="66" t="s">
        <v>82</v>
      </c>
    </row>
  </sheetData>
  <hyperlinks>
    <hyperlink ref="O4" r:id="rId1" xr:uid="{9BB3ADB2-282B-4170-B954-DB88205F764F}"/>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C40D-A7EC-49CC-8EF1-3EC620E9A912}">
  <dimension ref="A1:W20"/>
  <sheetViews>
    <sheetView workbookViewId="0">
      <pane xSplit="1" ySplit="4" topLeftCell="B5" activePane="bottomRight" state="frozen"/>
      <selection activeCell="B15" sqref="B15"/>
      <selection pane="topRight" activeCell="B15" sqref="B15"/>
      <selection pane="bottomLeft" activeCell="B15" sqref="B15"/>
      <selection pane="bottomRight" activeCell="A2" sqref="A2"/>
    </sheetView>
  </sheetViews>
  <sheetFormatPr baseColWidth="10" defaultColWidth="11.44140625" defaultRowHeight="14.4" x14ac:dyDescent="0.3"/>
  <cols>
    <col min="2" max="2" width="14" customWidth="1"/>
  </cols>
  <sheetData>
    <row r="1" spans="1:23" s="1" customFormat="1" x14ac:dyDescent="0.3">
      <c r="A1" s="1" t="s">
        <v>102</v>
      </c>
      <c r="B1" s="1" t="s">
        <v>103</v>
      </c>
    </row>
    <row r="3" spans="1:23" x14ac:dyDescent="0.3">
      <c r="A3" s="67"/>
      <c r="B3" s="68"/>
      <c r="C3" s="68"/>
      <c r="D3" s="68"/>
      <c r="E3" s="68"/>
      <c r="F3" s="68"/>
      <c r="G3" s="68"/>
      <c r="H3" s="68"/>
      <c r="I3" s="68"/>
      <c r="J3" s="68"/>
      <c r="K3" s="68"/>
      <c r="L3" s="68"/>
      <c r="M3" s="18"/>
      <c r="N3" s="18"/>
      <c r="O3" s="18"/>
      <c r="P3" s="18"/>
      <c r="Q3" s="18"/>
      <c r="R3" s="18"/>
    </row>
    <row r="4" spans="1:23" x14ac:dyDescent="0.3">
      <c r="A4" s="210"/>
      <c r="B4" s="75">
        <v>1999</v>
      </c>
      <c r="C4" s="74">
        <v>2000</v>
      </c>
      <c r="D4" s="74">
        <v>2001</v>
      </c>
      <c r="E4" s="74">
        <v>2002</v>
      </c>
      <c r="F4" s="74">
        <v>2003</v>
      </c>
      <c r="G4" s="74">
        <v>2004</v>
      </c>
      <c r="H4" s="74">
        <v>2005</v>
      </c>
      <c r="I4" s="74">
        <v>2006</v>
      </c>
      <c r="J4" s="74">
        <v>2007</v>
      </c>
      <c r="K4" s="74">
        <v>2008</v>
      </c>
      <c r="L4" s="74">
        <v>2009</v>
      </c>
      <c r="M4" s="74">
        <v>2010</v>
      </c>
      <c r="N4" s="74">
        <v>2011</v>
      </c>
      <c r="O4" s="74">
        <v>2012</v>
      </c>
      <c r="P4" s="74">
        <v>2013</v>
      </c>
      <c r="Q4" s="74">
        <v>2014</v>
      </c>
      <c r="R4" s="74">
        <v>2015</v>
      </c>
      <c r="S4" s="74">
        <v>2016</v>
      </c>
      <c r="T4" s="74">
        <v>2017</v>
      </c>
      <c r="U4" s="74">
        <v>2018</v>
      </c>
      <c r="V4" s="74">
        <v>2019</v>
      </c>
      <c r="W4" s="74">
        <v>2020</v>
      </c>
    </row>
    <row r="5" spans="1:23" x14ac:dyDescent="0.3">
      <c r="A5" s="211" t="s">
        <v>54</v>
      </c>
      <c r="B5" s="48">
        <v>63.001053813773403</v>
      </c>
      <c r="C5" s="48">
        <v>64.131529086180691</v>
      </c>
      <c r="D5" s="48">
        <v>63.528938237031653</v>
      </c>
      <c r="E5" s="48">
        <v>62.184124374884711</v>
      </c>
      <c r="F5" s="48">
        <v>61.668036368661575</v>
      </c>
      <c r="G5" s="48">
        <v>61.67125472936538</v>
      </c>
      <c r="H5" s="48">
        <v>62.35189243210435</v>
      </c>
      <c r="I5" s="48">
        <v>63.287454411419986</v>
      </c>
      <c r="J5" s="48">
        <v>63.530368659017768</v>
      </c>
      <c r="K5" s="48">
        <v>60.961400883768789</v>
      </c>
      <c r="L5" s="48">
        <v>58.929309766164884</v>
      </c>
      <c r="M5" s="48">
        <v>58.516186933805017</v>
      </c>
      <c r="N5" s="48">
        <v>59.764953161959092</v>
      </c>
      <c r="O5" s="48">
        <v>60.050562832126531</v>
      </c>
      <c r="P5" s="48">
        <v>60.703461197828489</v>
      </c>
      <c r="Q5" s="48">
        <v>61.263780886887965</v>
      </c>
      <c r="R5" s="48">
        <v>61.825959826984203</v>
      </c>
      <c r="S5" s="48">
        <v>62.581761845666762</v>
      </c>
      <c r="T5" s="48">
        <v>62.751721096268156</v>
      </c>
      <c r="U5" s="48">
        <v>63.265681473991854</v>
      </c>
      <c r="V5" s="48">
        <v>63.857549364259512</v>
      </c>
      <c r="W5" s="48">
        <v>63.812763602822272</v>
      </c>
    </row>
    <row r="6" spans="1:23" x14ac:dyDescent="0.3">
      <c r="A6" s="187" t="s">
        <v>45</v>
      </c>
      <c r="B6" s="205">
        <v>67.112947485276365</v>
      </c>
      <c r="C6" s="212">
        <f>(B6+D6)/2</f>
        <v>69.422483749216099</v>
      </c>
      <c r="D6" s="205">
        <v>71.732020013155847</v>
      </c>
      <c r="E6" s="212">
        <f>(D6+F6)/2</f>
        <v>68.429844960542354</v>
      </c>
      <c r="F6" s="205">
        <v>65.127669907928862</v>
      </c>
      <c r="G6" s="212">
        <f>(F6+H6)/2</f>
        <v>64.517588305170861</v>
      </c>
      <c r="H6" s="205">
        <v>63.907506702412867</v>
      </c>
      <c r="I6" s="212">
        <f>(H6+J6)/2</f>
        <v>63.333908326432748</v>
      </c>
      <c r="J6" s="205">
        <v>62.76030995045263</v>
      </c>
      <c r="K6" s="212">
        <f>(J6+L6)/2</f>
        <v>61.152197076035542</v>
      </c>
      <c r="L6" s="205">
        <v>59.544084201618453</v>
      </c>
      <c r="M6" s="212">
        <f>(L6+N6)/2</f>
        <v>58.592249324167724</v>
      </c>
      <c r="N6" s="205">
        <v>57.640414446717003</v>
      </c>
      <c r="O6" s="212">
        <f>(N6+P6)/2</f>
        <v>59.298403556651721</v>
      </c>
      <c r="P6" s="205">
        <v>60.956392666586432</v>
      </c>
      <c r="Q6" s="212">
        <f>(P6+R6)/2</f>
        <v>59.107904819140415</v>
      </c>
      <c r="R6" s="205">
        <v>57.259416971694399</v>
      </c>
      <c r="S6" s="212">
        <f>(R6+T6)/2</f>
        <v>59.008022916318097</v>
      </c>
      <c r="T6" s="205">
        <v>60.756628860941795</v>
      </c>
      <c r="U6" s="212">
        <f>(T6+V6)/2</f>
        <v>61.588416149166093</v>
      </c>
      <c r="V6" s="205">
        <v>62.420203437390384</v>
      </c>
      <c r="W6" s="212">
        <v>62.420203437390384</v>
      </c>
    </row>
    <row r="7" spans="1:23" x14ac:dyDescent="0.3">
      <c r="A7" s="187" t="s">
        <v>16</v>
      </c>
      <c r="B7" s="205">
        <v>58.970037626398288</v>
      </c>
      <c r="C7" s="212">
        <f>(B7+D7)/2</f>
        <v>60.190690427018772</v>
      </c>
      <c r="D7" s="205">
        <v>61.411343227639257</v>
      </c>
      <c r="E7" s="212">
        <f>(D7+F7)/2</f>
        <v>60.648258814781478</v>
      </c>
      <c r="F7" s="205">
        <v>59.885174401923699</v>
      </c>
      <c r="G7" s="212">
        <f>(F7+H7)/2</f>
        <v>59.705458019859869</v>
      </c>
      <c r="H7" s="205">
        <v>59.525741637796038</v>
      </c>
      <c r="I7" s="212">
        <f>(H7+J7)/2</f>
        <v>60.285197166038444</v>
      </c>
      <c r="J7" s="205">
        <v>61.044652694280856</v>
      </c>
      <c r="K7" s="212">
        <f>(J7+L7)/2</f>
        <v>61.591017320438354</v>
      </c>
      <c r="L7" s="205">
        <v>62.137381946595859</v>
      </c>
      <c r="M7" s="205">
        <v>61.087648293734695</v>
      </c>
      <c r="N7" s="205">
        <v>61.164392075523047</v>
      </c>
      <c r="O7" s="205">
        <v>59.898008131736248</v>
      </c>
      <c r="P7" s="205">
        <v>59.033821987519339</v>
      </c>
      <c r="Q7" s="212">
        <f>(P7+R7)/2</f>
        <v>59.071644959360057</v>
      </c>
      <c r="R7" s="205">
        <v>59.109467931200776</v>
      </c>
      <c r="S7" s="212">
        <f>(R7+T7)/2</f>
        <v>58.115272849562984</v>
      </c>
      <c r="T7" s="205">
        <v>57.1210777679252</v>
      </c>
      <c r="U7" s="212">
        <f>(T7+V7)/2</f>
        <v>58.18336359081151</v>
      </c>
      <c r="V7" s="205">
        <v>59.245649413697812</v>
      </c>
      <c r="W7" s="212">
        <v>59.245649413697812</v>
      </c>
    </row>
    <row r="8" spans="1:23" x14ac:dyDescent="0.3">
      <c r="A8" s="187" t="s">
        <v>32</v>
      </c>
      <c r="B8" s="205">
        <v>49.07140988752289</v>
      </c>
      <c r="C8" s="212">
        <f>(B8+D8)/2</f>
        <v>48.637380275939378</v>
      </c>
      <c r="D8" s="205">
        <v>48.203350664355867</v>
      </c>
      <c r="E8" s="212">
        <f>(D8+F8)/2</f>
        <v>47.59861455386573</v>
      </c>
      <c r="F8" s="205">
        <v>46.9938784433756</v>
      </c>
      <c r="G8" s="212">
        <f>(F8+H8)/2</f>
        <v>46.654941677684526</v>
      </c>
      <c r="H8" s="205">
        <v>46.316004911993453</v>
      </c>
      <c r="I8" s="212">
        <f>(H8+J8)/2</f>
        <v>47.54883595048522</v>
      </c>
      <c r="J8" s="205">
        <v>48.781666988976987</v>
      </c>
      <c r="K8" s="212">
        <f>(J8+L8)/2</f>
        <v>46.964815047140299</v>
      </c>
      <c r="L8" s="205">
        <v>45.14796310530361</v>
      </c>
      <c r="M8" s="212">
        <f>(L8+N8)/2</f>
        <v>48.132369039474057</v>
      </c>
      <c r="N8" s="205">
        <v>51.116774973644496</v>
      </c>
      <c r="O8" s="205">
        <v>51.559411402346946</v>
      </c>
      <c r="P8" s="205">
        <v>55.43539325842697</v>
      </c>
      <c r="Q8" s="205">
        <v>55.443645083932857</v>
      </c>
      <c r="R8" s="205">
        <v>54.416531604538086</v>
      </c>
      <c r="S8" s="205">
        <v>55.831965868066945</v>
      </c>
      <c r="T8" s="205">
        <v>56.414402089422296</v>
      </c>
      <c r="U8" s="205">
        <v>56.741573033707873</v>
      </c>
      <c r="V8" s="205">
        <v>57.59572072072072</v>
      </c>
      <c r="W8" s="205">
        <v>56.883313507083379</v>
      </c>
    </row>
    <row r="9" spans="1:23" x14ac:dyDescent="0.3">
      <c r="A9" s="187" t="s">
        <v>18</v>
      </c>
      <c r="B9" s="205">
        <v>66.948222858296376</v>
      </c>
      <c r="C9" s="205">
        <v>70.249225276938176</v>
      </c>
      <c r="D9" s="205">
        <v>70.781151353041793</v>
      </c>
      <c r="E9" s="205">
        <v>69.522199251537756</v>
      </c>
      <c r="F9" s="205">
        <v>70.002205786272896</v>
      </c>
      <c r="G9" s="205">
        <v>69.254191616528644</v>
      </c>
      <c r="H9" s="205">
        <v>66.857707123152537</v>
      </c>
      <c r="I9" s="205">
        <v>66.557337519593588</v>
      </c>
      <c r="J9" s="205">
        <v>68.202508336816877</v>
      </c>
      <c r="K9" s="205">
        <v>70.287630429604945</v>
      </c>
      <c r="L9" s="205">
        <v>68.102245579013925</v>
      </c>
      <c r="M9" s="205">
        <v>66.09809845098205</v>
      </c>
      <c r="N9" s="205">
        <v>67.011633107621037</v>
      </c>
      <c r="O9" s="205">
        <v>63.056127383821284</v>
      </c>
      <c r="P9" s="205">
        <v>60.838407564219565</v>
      </c>
      <c r="Q9" s="205">
        <v>53.528047787963942</v>
      </c>
      <c r="R9" s="205">
        <v>54.764532441647859</v>
      </c>
      <c r="S9" s="205">
        <v>56.988575960581159</v>
      </c>
      <c r="T9" s="205">
        <v>58.008812285362531</v>
      </c>
      <c r="U9" s="205">
        <v>55.804091523370147</v>
      </c>
      <c r="V9" s="205">
        <v>54.331283227353275</v>
      </c>
      <c r="W9" s="205">
        <v>55.95943860256466</v>
      </c>
    </row>
    <row r="10" spans="1:23" x14ac:dyDescent="0.3">
      <c r="A10" s="187" t="s">
        <v>53</v>
      </c>
      <c r="B10" s="205">
        <v>41.077409750651285</v>
      </c>
      <c r="C10" s="205">
        <v>41.810820940906055</v>
      </c>
      <c r="D10" s="205">
        <v>41.767184373641328</v>
      </c>
      <c r="E10" s="205">
        <v>44.630365221111404</v>
      </c>
      <c r="F10" s="205">
        <v>45.120171043915285</v>
      </c>
      <c r="G10" s="205">
        <v>47.157392277351221</v>
      </c>
      <c r="H10" s="205">
        <v>45.622498884707802</v>
      </c>
      <c r="I10" s="205">
        <v>48.381054181892239</v>
      </c>
      <c r="J10" s="205">
        <v>48.69671067144354</v>
      </c>
      <c r="K10" s="205">
        <v>46.112113576203683</v>
      </c>
      <c r="L10" s="205">
        <v>47.060641773215536</v>
      </c>
      <c r="M10" s="205">
        <v>45.117176846291549</v>
      </c>
      <c r="N10" s="205">
        <v>46.166618436783921</v>
      </c>
      <c r="O10" s="205">
        <v>45.686941204844182</v>
      </c>
      <c r="P10" s="205">
        <v>48.747367385058759</v>
      </c>
      <c r="Q10" s="205">
        <v>47.700186274109065</v>
      </c>
      <c r="R10" s="205">
        <v>49.739502622403762</v>
      </c>
      <c r="S10" s="205">
        <v>52.985010345427817</v>
      </c>
      <c r="T10" s="205">
        <v>54.653876811250804</v>
      </c>
      <c r="U10" s="205">
        <v>53.086551376762927</v>
      </c>
      <c r="V10" s="205">
        <v>54.848145264070311</v>
      </c>
      <c r="W10" s="205">
        <v>49.797114850209276</v>
      </c>
    </row>
    <row r="11" spans="1:23" x14ac:dyDescent="0.3">
      <c r="A11" s="182" t="s">
        <v>34</v>
      </c>
      <c r="B11" s="206">
        <v>49.532696481566241</v>
      </c>
      <c r="C11" s="212">
        <f>(B11+D11)/2</f>
        <v>51.204448855665476</v>
      </c>
      <c r="D11" s="206">
        <v>52.876201229764717</v>
      </c>
      <c r="E11" s="212">
        <f>(D11+F11)/2</f>
        <v>51.701463502669739</v>
      </c>
      <c r="F11" s="206">
        <v>50.526725775574768</v>
      </c>
      <c r="G11" s="212">
        <f>(F11+H11)/2</f>
        <v>48.657138333306435</v>
      </c>
      <c r="H11" s="206">
        <v>46.787550891038094</v>
      </c>
      <c r="I11" s="212">
        <f>(H11+J11)/2</f>
        <v>45.900452047767608</v>
      </c>
      <c r="J11" s="206">
        <v>45.013353204497122</v>
      </c>
      <c r="K11" s="212">
        <f>(J11+L11)/2</f>
        <v>44.313669642633428</v>
      </c>
      <c r="L11" s="206">
        <v>43.613986080769735</v>
      </c>
      <c r="M11" s="212">
        <f>(L11+N11)/2</f>
        <v>43.905500095780511</v>
      </c>
      <c r="N11" s="206">
        <v>44.19701411079128</v>
      </c>
      <c r="O11" s="212">
        <f>(N11+P11)/2</f>
        <v>43.66991254366912</v>
      </c>
      <c r="P11" s="206">
        <v>43.142810976546961</v>
      </c>
      <c r="Q11" s="212">
        <f>(P11+R11)/2</f>
        <v>43.688872586324941</v>
      </c>
      <c r="R11" s="206">
        <v>44.23493419610292</v>
      </c>
      <c r="S11" s="206">
        <v>43.200231116050567</v>
      </c>
      <c r="T11" s="206">
        <v>42.825856291614741</v>
      </c>
      <c r="U11" s="206">
        <v>42.034238792147526</v>
      </c>
      <c r="V11" s="206">
        <v>43.227290239280286</v>
      </c>
      <c r="W11" s="206">
        <v>44.484189145877927</v>
      </c>
    </row>
    <row r="12" spans="1:23" x14ac:dyDescent="0.3">
      <c r="A12" s="213" t="s">
        <v>22</v>
      </c>
      <c r="B12" s="44">
        <v>43.414802070619551</v>
      </c>
      <c r="C12" s="214">
        <f>(B12+D12)/2</f>
        <v>44.785931766224039</v>
      </c>
      <c r="D12" s="44">
        <v>46.157061461828533</v>
      </c>
      <c r="E12" s="214">
        <f>(D12+F12)/2</f>
        <v>45.017822467845129</v>
      </c>
      <c r="F12" s="44">
        <v>43.878583473861724</v>
      </c>
      <c r="G12" s="214">
        <f>(F12+H12)/2</f>
        <v>45.937203484060113</v>
      </c>
      <c r="H12" s="44">
        <v>47.995823494258502</v>
      </c>
      <c r="I12" s="44">
        <v>49.296733513325179</v>
      </c>
      <c r="J12" s="44">
        <v>50.349998541156815</v>
      </c>
      <c r="K12" s="44">
        <v>50.349998675409324</v>
      </c>
      <c r="L12" s="44">
        <v>47.805937384453642</v>
      </c>
      <c r="M12" s="214">
        <f>(L12+N12)/2</f>
        <v>48.825714532523442</v>
      </c>
      <c r="N12" s="44">
        <v>49.845491680593241</v>
      </c>
      <c r="O12" s="214">
        <f>(N12+P12)/2</f>
        <v>43.382180252439753</v>
      </c>
      <c r="P12" s="44">
        <v>36.918868824286264</v>
      </c>
      <c r="Q12" s="44">
        <v>35.730919748916804</v>
      </c>
      <c r="R12" s="44">
        <v>35.770285229107728</v>
      </c>
      <c r="S12" s="44">
        <v>37.664199972075153</v>
      </c>
      <c r="T12" s="44">
        <v>36.416189170291403</v>
      </c>
      <c r="U12" s="44">
        <v>40.180878098846755</v>
      </c>
      <c r="V12" s="44">
        <v>38.892498022822281</v>
      </c>
      <c r="W12" s="44">
        <v>38.612322379190338</v>
      </c>
    </row>
    <row r="13" spans="1:23" x14ac:dyDescent="0.3">
      <c r="A13" s="215"/>
      <c r="B13" s="215"/>
      <c r="C13" s="215"/>
      <c r="D13" s="215"/>
      <c r="E13" s="215"/>
      <c r="F13" s="215"/>
      <c r="G13" s="215"/>
      <c r="H13" s="215"/>
      <c r="I13" s="215"/>
      <c r="J13" s="215"/>
      <c r="K13" s="215"/>
      <c r="L13" s="215"/>
      <c r="M13" s="215"/>
      <c r="N13" s="215"/>
      <c r="O13" s="215"/>
      <c r="P13" s="215"/>
      <c r="Q13" s="215"/>
      <c r="R13" s="215"/>
      <c r="S13" s="215"/>
      <c r="T13" s="215"/>
      <c r="U13" s="215"/>
      <c r="V13" s="215"/>
      <c r="W13" s="215"/>
    </row>
    <row r="14" spans="1:23" x14ac:dyDescent="0.3">
      <c r="A14" s="42" t="s">
        <v>26</v>
      </c>
      <c r="B14" s="45" t="s">
        <v>104</v>
      </c>
      <c r="C14" s="45">
        <v>57.589612187592451</v>
      </c>
      <c r="D14" s="45" t="s">
        <v>104</v>
      </c>
      <c r="E14" s="45" t="s">
        <v>104</v>
      </c>
      <c r="F14" s="45">
        <v>60.102751959886469</v>
      </c>
      <c r="G14" s="45">
        <v>65.670563943997195</v>
      </c>
      <c r="H14" s="45">
        <v>67.041127920955532</v>
      </c>
      <c r="I14" s="45">
        <v>69.05100222217294</v>
      </c>
      <c r="J14" s="45">
        <v>70.372390803618728</v>
      </c>
      <c r="K14" s="45">
        <v>71.741043337360324</v>
      </c>
      <c r="L14" s="45">
        <v>71.744942716325028</v>
      </c>
      <c r="M14" s="45">
        <v>71.689752904640898</v>
      </c>
      <c r="N14" s="45">
        <v>73.910871719683783</v>
      </c>
      <c r="O14" s="45">
        <v>74.04078921316875</v>
      </c>
      <c r="P14" s="45">
        <v>74.601331515601927</v>
      </c>
      <c r="Q14" s="45">
        <v>75.420945135556423</v>
      </c>
      <c r="R14" s="45">
        <v>74.725973791821872</v>
      </c>
      <c r="S14" s="45">
        <v>76.058786478923906</v>
      </c>
      <c r="T14" s="45">
        <v>76.478724967051221</v>
      </c>
      <c r="U14" s="45">
        <v>76.63052080565528</v>
      </c>
      <c r="V14" s="45">
        <v>76.262070724065595</v>
      </c>
      <c r="W14" s="45">
        <v>77.460521004373206</v>
      </c>
    </row>
    <row r="15" spans="1:23" x14ac:dyDescent="0.3">
      <c r="A15" s="215" t="s">
        <v>52</v>
      </c>
      <c r="B15" s="215"/>
      <c r="C15" s="45">
        <v>69.249473111953478</v>
      </c>
      <c r="D15" s="45">
        <v>67.514987762532215</v>
      </c>
      <c r="E15" s="45">
        <v>64.904782087107691</v>
      </c>
      <c r="F15" s="45">
        <v>63.722929794596737</v>
      </c>
      <c r="G15" s="45">
        <v>62.979224814366205</v>
      </c>
      <c r="H15" s="45">
        <v>63.689532877010457</v>
      </c>
      <c r="I15" s="45">
        <v>64.601087954866657</v>
      </c>
      <c r="J15" s="45">
        <v>65.204584121482384</v>
      </c>
      <c r="K15" s="45">
        <v>59.813519813519811</v>
      </c>
      <c r="L15" s="45">
        <v>58.175264286827591</v>
      </c>
      <c r="M15" s="45">
        <v>57.100191923543932</v>
      </c>
      <c r="N15" s="45">
        <v>58.694389945823943</v>
      </c>
      <c r="O15" s="45">
        <v>59.521178891543634</v>
      </c>
      <c r="P15" s="45">
        <v>61.080838796997774</v>
      </c>
      <c r="Q15" s="45">
        <v>61.939233086584366</v>
      </c>
      <c r="R15" s="45">
        <v>63.299441664482337</v>
      </c>
      <c r="S15" s="45">
        <v>64.029692669622179</v>
      </c>
      <c r="T15" s="45">
        <v>63.390814042044141</v>
      </c>
      <c r="U15" s="45">
        <v>64.00131925481503</v>
      </c>
      <c r="V15" s="45">
        <v>65.521667307689469</v>
      </c>
      <c r="W15" s="45">
        <v>66.234879591610252</v>
      </c>
    </row>
    <row r="18" spans="1:3" x14ac:dyDescent="0.3">
      <c r="A18" t="s">
        <v>82</v>
      </c>
    </row>
    <row r="20" spans="1:3" x14ac:dyDescent="0.3">
      <c r="B20" t="s">
        <v>9</v>
      </c>
      <c r="C20" s="72" t="s">
        <v>105</v>
      </c>
    </row>
  </sheetData>
  <hyperlinks>
    <hyperlink ref="C20" r:id="rId1" xr:uid="{3E22F360-DB36-4880-BC91-406DD5E676A7}"/>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0111-3F91-4573-B4DA-9EB81A332BD7}">
  <dimension ref="A1:W19"/>
  <sheetViews>
    <sheetView workbookViewId="0"/>
  </sheetViews>
  <sheetFormatPr baseColWidth="10" defaultColWidth="11.5546875" defaultRowHeight="14.4" x14ac:dyDescent="0.3"/>
  <sheetData>
    <row r="1" spans="1:23" s="1" customFormat="1" x14ac:dyDescent="0.3">
      <c r="A1" s="73" t="s">
        <v>106</v>
      </c>
      <c r="B1" s="1" t="s">
        <v>107</v>
      </c>
    </row>
    <row r="2" spans="1:23" x14ac:dyDescent="0.3">
      <c r="A2" s="67"/>
    </row>
    <row r="3" spans="1:23" s="1" customFormat="1" x14ac:dyDescent="0.3">
      <c r="A3" s="74"/>
      <c r="B3" s="75">
        <v>1999</v>
      </c>
      <c r="C3" s="74">
        <v>2000</v>
      </c>
      <c r="D3" s="74">
        <v>2001</v>
      </c>
      <c r="E3" s="74">
        <v>2002</v>
      </c>
      <c r="F3" s="74">
        <v>2003</v>
      </c>
      <c r="G3" s="74">
        <v>2004</v>
      </c>
      <c r="H3" s="74">
        <v>2005</v>
      </c>
      <c r="I3" s="74">
        <v>2006</v>
      </c>
      <c r="J3" s="74">
        <v>2007</v>
      </c>
      <c r="K3" s="74">
        <v>2008</v>
      </c>
      <c r="L3" s="74">
        <v>2009</v>
      </c>
      <c r="M3" s="74">
        <v>2010</v>
      </c>
      <c r="N3" s="74">
        <v>2011</v>
      </c>
      <c r="O3" s="74">
        <v>2012</v>
      </c>
      <c r="P3" s="74">
        <v>2013</v>
      </c>
      <c r="Q3" s="74">
        <v>2014</v>
      </c>
      <c r="R3" s="74">
        <v>2015</v>
      </c>
      <c r="S3" s="74">
        <v>2016</v>
      </c>
      <c r="T3" s="74">
        <v>2017</v>
      </c>
      <c r="U3" s="74">
        <v>2018</v>
      </c>
      <c r="V3" s="74">
        <v>2019</v>
      </c>
      <c r="W3" s="74">
        <v>2020</v>
      </c>
    </row>
    <row r="4" spans="1:23" x14ac:dyDescent="0.3">
      <c r="A4" s="182" t="s">
        <v>34</v>
      </c>
      <c r="B4" s="206">
        <v>42.545044712506211</v>
      </c>
      <c r="C4" s="212">
        <f>(B4+D4)/2</f>
        <v>40.561132509380499</v>
      </c>
      <c r="D4" s="206">
        <v>38.57722030625478</v>
      </c>
      <c r="E4" s="212">
        <f>(D4+F4)/2</f>
        <v>39.585097790596024</v>
      </c>
      <c r="F4" s="206">
        <v>40.59297527493726</v>
      </c>
      <c r="G4" s="212">
        <f>(F4+H4)/2</f>
        <v>42.080394374238651</v>
      </c>
      <c r="H4" s="206">
        <v>43.567813473540049</v>
      </c>
      <c r="I4" s="212">
        <f>(H4+J4)/2</f>
        <v>44.256724398898598</v>
      </c>
      <c r="J4" s="206">
        <v>44.945635324257147</v>
      </c>
      <c r="K4" s="212">
        <f>(J4+L4)/2</f>
        <v>45.856885754143519</v>
      </c>
      <c r="L4" s="206">
        <v>46.768136184029892</v>
      </c>
      <c r="M4" s="212">
        <f>(L4+N4)/2</f>
        <v>46.65774085898002</v>
      </c>
      <c r="N4" s="206">
        <v>46.547345533930155</v>
      </c>
      <c r="O4" s="212">
        <f>(N4+P4)/2</f>
        <v>46.192219631681468</v>
      </c>
      <c r="P4" s="206">
        <v>45.837093729432773</v>
      </c>
      <c r="Q4" s="212">
        <f>(P4+R4)/2</f>
        <v>45.380894811541793</v>
      </c>
      <c r="R4" s="206">
        <v>44.924695893650807</v>
      </c>
      <c r="S4" s="206">
        <v>45.653944759475131</v>
      </c>
      <c r="T4" s="206">
        <v>46.672121336529038</v>
      </c>
      <c r="U4" s="206">
        <v>48.030355702549286</v>
      </c>
      <c r="V4" s="206">
        <v>46.967606572398431</v>
      </c>
      <c r="W4" s="206">
        <v>46.127251407189831</v>
      </c>
    </row>
    <row r="5" spans="1:23" x14ac:dyDescent="0.3">
      <c r="A5" s="187" t="s">
        <v>53</v>
      </c>
      <c r="B5" s="205">
        <v>38.944919985113508</v>
      </c>
      <c r="C5" s="205">
        <v>38.000630481027237</v>
      </c>
      <c r="D5" s="205">
        <v>38.27192249646604</v>
      </c>
      <c r="E5" s="205">
        <v>33.606443463534568</v>
      </c>
      <c r="F5" s="205">
        <v>34.446189790518808</v>
      </c>
      <c r="G5" s="205">
        <v>32.584951155776132</v>
      </c>
      <c r="H5" s="205">
        <v>35.909920876445526</v>
      </c>
      <c r="I5" s="205">
        <v>32.254758856687424</v>
      </c>
      <c r="J5" s="205">
        <v>32.298088984633395</v>
      </c>
      <c r="K5" s="205">
        <v>37.007257493978585</v>
      </c>
      <c r="L5" s="205">
        <v>34.914291864227991</v>
      </c>
      <c r="M5" s="205">
        <v>38.253926143379232</v>
      </c>
      <c r="N5" s="205">
        <v>35.757264537986927</v>
      </c>
      <c r="O5" s="205">
        <v>37.75054264500681</v>
      </c>
      <c r="P5" s="205">
        <v>33.57471862181054</v>
      </c>
      <c r="Q5" s="205">
        <v>35.622344328761152</v>
      </c>
      <c r="R5" s="205">
        <v>32.59042211623688</v>
      </c>
      <c r="S5" s="205">
        <v>30.339739183958393</v>
      </c>
      <c r="T5" s="205">
        <v>27.615885551721508</v>
      </c>
      <c r="U5" s="205">
        <v>30.251091336467429</v>
      </c>
      <c r="V5" s="205">
        <v>26.970713189819147</v>
      </c>
      <c r="W5" s="205">
        <v>33.333825176120705</v>
      </c>
    </row>
    <row r="6" spans="1:23" x14ac:dyDescent="0.3">
      <c r="A6" s="42" t="s">
        <v>22</v>
      </c>
      <c r="B6" s="45">
        <v>41.162770551323256</v>
      </c>
      <c r="C6" s="47">
        <f>(B6+D6)/2</f>
        <v>37.580208465647445</v>
      </c>
      <c r="D6" s="45">
        <v>33.997646379971627</v>
      </c>
      <c r="E6" s="47">
        <f>(D6+F6)/2</f>
        <v>37.059953038215156</v>
      </c>
      <c r="F6" s="45">
        <v>40.122259696458684</v>
      </c>
      <c r="G6" s="47">
        <f>(F6+H6)/2</f>
        <v>40.308686758632845</v>
      </c>
      <c r="H6" s="45">
        <v>40.495113820807013</v>
      </c>
      <c r="I6" s="45">
        <v>39.558285391395756</v>
      </c>
      <c r="J6" s="45">
        <v>38.799794765670647</v>
      </c>
      <c r="K6" s="45">
        <v>38.799794879786745</v>
      </c>
      <c r="L6" s="45">
        <v>40.238667834040434</v>
      </c>
      <c r="M6" s="47">
        <f>(L6+N6)/2</f>
        <v>40.115373978399262</v>
      </c>
      <c r="N6" s="45">
        <v>39.992080122758097</v>
      </c>
      <c r="O6" s="47">
        <f>(N6+P6)/2</f>
        <v>38.601085304208723</v>
      </c>
      <c r="P6" s="45">
        <v>37.210090485659357</v>
      </c>
      <c r="Q6" s="45">
        <v>34.133207770896711</v>
      </c>
      <c r="R6" s="45">
        <v>30.80029994881826</v>
      </c>
      <c r="S6" s="45">
        <v>32.897542236327205</v>
      </c>
      <c r="T6" s="45">
        <v>34.498333681428946</v>
      </c>
      <c r="U6" s="45">
        <v>36.034495485077386</v>
      </c>
      <c r="V6" s="45">
        <v>29.794655971076718</v>
      </c>
      <c r="W6" s="45">
        <v>30.365764749577011</v>
      </c>
    </row>
    <row r="7" spans="1:23" x14ac:dyDescent="0.3">
      <c r="A7" s="187" t="s">
        <v>32</v>
      </c>
      <c r="B7" s="205">
        <v>36.855872351556371</v>
      </c>
      <c r="C7" s="212">
        <f>(B7+D7)/2</f>
        <v>37.775134327135788</v>
      </c>
      <c r="D7" s="205">
        <v>38.694396302715198</v>
      </c>
      <c r="E7" s="212">
        <f>(D7+F7)/2</f>
        <v>39.515540958528561</v>
      </c>
      <c r="F7" s="205">
        <v>40.336685614341931</v>
      </c>
      <c r="G7" s="212">
        <f>(F7+H7)/2</f>
        <v>39.591183576716602</v>
      </c>
      <c r="H7" s="205">
        <v>38.845681539091281</v>
      </c>
      <c r="I7" s="212">
        <f>(H7+J7)/2</f>
        <v>38.437538120154812</v>
      </c>
      <c r="J7" s="205">
        <v>38.029394701218337</v>
      </c>
      <c r="K7" s="212">
        <f>(J7+L7)/2</f>
        <v>39.460508265290187</v>
      </c>
      <c r="L7" s="205">
        <v>40.89162182936203</v>
      </c>
      <c r="M7" s="212">
        <f>(L7+N7)/2</f>
        <v>37.415963121087529</v>
      </c>
      <c r="N7" s="205">
        <v>33.940304412813035</v>
      </c>
      <c r="O7" s="205">
        <v>32.426339414644339</v>
      </c>
      <c r="P7" s="205">
        <v>31.21488764044944</v>
      </c>
      <c r="Q7" s="205">
        <v>31.277834874957179</v>
      </c>
      <c r="R7" s="205">
        <v>31.550513236088602</v>
      </c>
      <c r="S7" s="205">
        <v>30.219888414834262</v>
      </c>
      <c r="T7" s="205">
        <v>29.40115664448728</v>
      </c>
      <c r="U7" s="205">
        <v>29.57593330916999</v>
      </c>
      <c r="V7" s="205">
        <v>29.397522522522522</v>
      </c>
      <c r="W7" s="205">
        <v>30.296312317508384</v>
      </c>
    </row>
    <row r="8" spans="1:23" x14ac:dyDescent="0.3">
      <c r="A8" s="187" t="s">
        <v>16</v>
      </c>
      <c r="B8" s="205">
        <v>31.205624969788857</v>
      </c>
      <c r="C8" s="212">
        <f>(B8+D8)/2</f>
        <v>29.706223457451706</v>
      </c>
      <c r="D8" s="205">
        <v>28.206821945114559</v>
      </c>
      <c r="E8" s="212">
        <f>(D8+F8)/2</f>
        <v>27.651641822367509</v>
      </c>
      <c r="F8" s="205">
        <v>27.096461699620455</v>
      </c>
      <c r="G8" s="212">
        <f>(F8+H8)/2</f>
        <v>27.338829055673976</v>
      </c>
      <c r="H8" s="205">
        <v>27.581196411727493</v>
      </c>
      <c r="I8" s="212">
        <f>(H8+J8)/2</f>
        <v>26.744010859476198</v>
      </c>
      <c r="J8" s="205">
        <v>25.906825307224906</v>
      </c>
      <c r="K8" s="212">
        <f>(J8+L8)/2</f>
        <v>26.023532907005567</v>
      </c>
      <c r="L8" s="205">
        <v>26.140240506786228</v>
      </c>
      <c r="M8" s="205">
        <v>28.223655441743539</v>
      </c>
      <c r="N8" s="205">
        <v>28.151705667538256</v>
      </c>
      <c r="O8" s="205">
        <v>29.172117030447108</v>
      </c>
      <c r="P8" s="205">
        <v>29.892168099831306</v>
      </c>
      <c r="Q8" s="212">
        <f>(P8+R8)/2</f>
        <v>30.044942754304017</v>
      </c>
      <c r="R8" s="205">
        <v>30.197717408776725</v>
      </c>
      <c r="S8" s="212">
        <f>(R8+T8)/2</f>
        <v>29.270231271709967</v>
      </c>
      <c r="T8" s="205">
        <v>28.342745134643206</v>
      </c>
      <c r="U8" s="212">
        <f>(T8+V8)/2</f>
        <v>28.498058652914253</v>
      </c>
      <c r="V8" s="205">
        <v>28.653372171185303</v>
      </c>
      <c r="W8" s="212">
        <v>28.653372171185303</v>
      </c>
    </row>
    <row r="9" spans="1:23" x14ac:dyDescent="0.3">
      <c r="A9" s="187" t="s">
        <v>18</v>
      </c>
      <c r="B9" s="205">
        <v>29.179223233930973</v>
      </c>
      <c r="C9" s="205">
        <v>26.229963897473972</v>
      </c>
      <c r="D9" s="205">
        <v>25.524913935932013</v>
      </c>
      <c r="E9" s="205">
        <v>26.130096234103007</v>
      </c>
      <c r="F9" s="205">
        <v>25.721026377927114</v>
      </c>
      <c r="G9" s="205">
        <v>26.325112225709223</v>
      </c>
      <c r="H9" s="205">
        <v>25.654110276412663</v>
      </c>
      <c r="I9" s="205">
        <v>25.11140828704983</v>
      </c>
      <c r="J9" s="205">
        <v>24.051103194555971</v>
      </c>
      <c r="K9" s="205">
        <v>21.834577519452328</v>
      </c>
      <c r="L9" s="205">
        <v>24.002038231231886</v>
      </c>
      <c r="M9" s="205">
        <v>25.688642293108948</v>
      </c>
      <c r="N9" s="205">
        <v>25.032776395188399</v>
      </c>
      <c r="O9" s="205">
        <v>26.692460415041928</v>
      </c>
      <c r="P9" s="205">
        <v>26.028934336709504</v>
      </c>
      <c r="Q9" s="205">
        <v>27.498042106233012</v>
      </c>
      <c r="R9" s="205">
        <v>28.885338252977316</v>
      </c>
      <c r="S9" s="205">
        <v>28.8705894264356</v>
      </c>
      <c r="T9" s="205">
        <v>29.009265858873839</v>
      </c>
      <c r="U9" s="205">
        <v>28.272519688708698</v>
      </c>
      <c r="V9" s="205">
        <v>27.789608494288988</v>
      </c>
      <c r="W9" s="205">
        <v>27.6760857962987</v>
      </c>
    </row>
    <row r="10" spans="1:23" x14ac:dyDescent="0.3">
      <c r="A10" s="187" t="s">
        <v>45</v>
      </c>
      <c r="B10" s="216">
        <v>26.159033140591365</v>
      </c>
      <c r="C10" s="212">
        <f>(B10+D10)/2</f>
        <v>24.226072374767959</v>
      </c>
      <c r="D10" s="205">
        <v>22.293111608944553</v>
      </c>
      <c r="E10" s="212">
        <f>(D10+F10)/2</f>
        <v>23.30283906529916</v>
      </c>
      <c r="F10" s="205">
        <v>24.312566521653768</v>
      </c>
      <c r="G10" s="212">
        <f>(F10+H10)/2</f>
        <v>24.359244508694296</v>
      </c>
      <c r="H10" s="205">
        <v>24.405922495734828</v>
      </c>
      <c r="I10" s="212">
        <f>(H10+J10)/2</f>
        <v>24.520418313024066</v>
      </c>
      <c r="J10" s="205">
        <v>24.634914130313305</v>
      </c>
      <c r="K10" s="212">
        <f>(J10+L10)/2</f>
        <v>25.811577408592065</v>
      </c>
      <c r="L10" s="205">
        <v>26.988240686870824</v>
      </c>
      <c r="M10" s="212">
        <f>(L10+N10)/2</f>
        <v>27.22624501412534</v>
      </c>
      <c r="N10" s="205">
        <v>27.464249341379858</v>
      </c>
      <c r="O10" s="212">
        <f>(N10+P10)/2</f>
        <v>27.869004359380909</v>
      </c>
      <c r="P10" s="205">
        <v>28.273759377381957</v>
      </c>
      <c r="Q10" s="205"/>
      <c r="R10" s="205"/>
      <c r="S10" s="212"/>
      <c r="T10" s="205">
        <v>25.019931589640716</v>
      </c>
      <c r="U10" s="212">
        <f>(T10+V10)/2</f>
        <v>24.630859048649423</v>
      </c>
      <c r="V10" s="205">
        <v>24.24178650765813</v>
      </c>
      <c r="W10" s="212">
        <v>24.24178650765813</v>
      </c>
    </row>
    <row r="11" spans="1:23" x14ac:dyDescent="0.3">
      <c r="A11" s="76" t="s">
        <v>54</v>
      </c>
      <c r="B11" s="77">
        <v>29.631577785865161</v>
      </c>
      <c r="C11" s="77">
        <v>28.455173816254803</v>
      </c>
      <c r="D11" s="77">
        <v>28.817632431214619</v>
      </c>
      <c r="E11" s="77">
        <v>29.735443340646452</v>
      </c>
      <c r="F11" s="77">
        <v>30.264027764270175</v>
      </c>
      <c r="G11" s="77">
        <v>30.389286507674385</v>
      </c>
      <c r="H11" s="77">
        <v>29.528838739664188</v>
      </c>
      <c r="I11" s="77">
        <v>28.743985202927224</v>
      </c>
      <c r="J11" s="77">
        <v>28.417744300445925</v>
      </c>
      <c r="K11" s="77">
        <v>29.333224859865421</v>
      </c>
      <c r="L11" s="77">
        <v>31.332935170834762</v>
      </c>
      <c r="M11" s="77">
        <v>31.261010630588583</v>
      </c>
      <c r="N11" s="77">
        <v>29.901200375563409</v>
      </c>
      <c r="O11" s="77">
        <v>29.2967075478218</v>
      </c>
      <c r="P11" s="77">
        <v>28.289706809344928</v>
      </c>
      <c r="Q11" s="77">
        <v>27.327259783329428</v>
      </c>
      <c r="R11" s="77">
        <v>26.555911760773419</v>
      </c>
      <c r="S11" s="77">
        <v>25.568512474471373</v>
      </c>
      <c r="T11" s="77">
        <v>24.894269233918877</v>
      </c>
      <c r="U11" s="77">
        <v>24.463513693736409</v>
      </c>
      <c r="V11" s="77">
        <v>23.79066345390795</v>
      </c>
      <c r="W11" s="77">
        <v>23.91629711289794</v>
      </c>
    </row>
    <row r="13" spans="1:23" x14ac:dyDescent="0.3">
      <c r="A13" s="42" t="s">
        <v>26</v>
      </c>
      <c r="B13" s="45" t="s">
        <v>104</v>
      </c>
      <c r="C13" s="45">
        <v>33.407579842910017</v>
      </c>
      <c r="D13" s="45" t="s">
        <v>104</v>
      </c>
      <c r="E13" s="45" t="s">
        <v>104</v>
      </c>
      <c r="F13" s="45">
        <v>29.913680559614974</v>
      </c>
      <c r="G13" s="45">
        <v>26.628287215269054</v>
      </c>
      <c r="H13" s="45">
        <v>26.344325984640406</v>
      </c>
      <c r="I13" s="45">
        <v>24.712152116585262</v>
      </c>
      <c r="J13" s="45">
        <v>24.62071207215055</v>
      </c>
      <c r="K13" s="45">
        <v>23.589375162829608</v>
      </c>
      <c r="L13" s="45">
        <v>23.40996205033661</v>
      </c>
      <c r="M13" s="45">
        <v>24.018116899822829</v>
      </c>
      <c r="N13" s="45">
        <v>21.67564848813964</v>
      </c>
      <c r="O13" s="45">
        <v>21.570273621876932</v>
      </c>
      <c r="P13" s="45">
        <v>21.10789351131816</v>
      </c>
      <c r="Q13" s="45">
        <v>20.253190623966795</v>
      </c>
      <c r="R13" s="45">
        <v>21.264787420170812</v>
      </c>
      <c r="S13" s="45">
        <v>20.03481537023659</v>
      </c>
      <c r="T13" s="45">
        <v>19.808141601939337</v>
      </c>
      <c r="U13" s="45">
        <v>20.218799270951951</v>
      </c>
      <c r="V13" s="45">
        <v>20.490411689526919</v>
      </c>
      <c r="W13" s="45">
        <v>19.782451188343295</v>
      </c>
    </row>
    <row r="14" spans="1:23" x14ac:dyDescent="0.3">
      <c r="A14" s="42" t="s">
        <v>52</v>
      </c>
      <c r="B14" s="45">
        <v>28.321495632296511</v>
      </c>
      <c r="C14" s="45">
        <v>26.075559097103788</v>
      </c>
      <c r="D14" s="45">
        <v>27.469621337270343</v>
      </c>
      <c r="E14" s="45">
        <v>29.427040306881118</v>
      </c>
      <c r="F14" s="45">
        <v>30.364838083633117</v>
      </c>
      <c r="G14" s="45">
        <v>31.206882932223916</v>
      </c>
      <c r="H14" s="45">
        <v>30.448669807590328</v>
      </c>
      <c r="I14" s="45">
        <v>29.570988628511468</v>
      </c>
      <c r="J14" s="45">
        <v>28.890110006234742</v>
      </c>
      <c r="K14" s="45">
        <v>30.207816874483541</v>
      </c>
      <c r="L14" s="45">
        <v>32.49126053621837</v>
      </c>
      <c r="M14" s="45">
        <v>32.513659864478477</v>
      </c>
      <c r="N14" s="45">
        <v>30.977276026277963</v>
      </c>
      <c r="O14" s="45">
        <v>29.628811210702466</v>
      </c>
      <c r="P14" s="45">
        <v>27.515775781758101</v>
      </c>
      <c r="Q14" s="45">
        <v>25.914721710345638</v>
      </c>
      <c r="R14" s="45">
        <v>24.678508714015148</v>
      </c>
      <c r="S14" s="45">
        <v>23.179215131264471</v>
      </c>
      <c r="T14" s="45">
        <v>22.497168372711066</v>
      </c>
      <c r="U14" s="45">
        <v>21.947485251345526</v>
      </c>
      <c r="V14" s="45">
        <v>20.662891263374906</v>
      </c>
      <c r="W14" s="45">
        <v>20.081289535012761</v>
      </c>
    </row>
    <row r="19" spans="1:6" x14ac:dyDescent="0.3">
      <c r="A19" t="s">
        <v>82</v>
      </c>
      <c r="E19" t="s">
        <v>9</v>
      </c>
      <c r="F19" s="72" t="s">
        <v>108</v>
      </c>
    </row>
  </sheetData>
  <hyperlinks>
    <hyperlink ref="F19" r:id="rId1" xr:uid="{45F6AAE2-9288-4A9D-A49D-A8CB06DA6289}"/>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21</vt:i4>
      </vt:variant>
    </vt:vector>
  </HeadingPairs>
  <TitlesOfParts>
    <vt:vector size="21" baseType="lpstr">
      <vt:lpstr>Innholdsside</vt:lpstr>
      <vt:lpstr>Signaturfigur</vt:lpstr>
      <vt:lpstr>Tabell 2.1a</vt:lpstr>
      <vt:lpstr>Figur 2.1c</vt:lpstr>
      <vt:lpstr>Figur 2.1d</vt:lpstr>
      <vt:lpstr>FIgur 2.1e</vt:lpstr>
      <vt:lpstr>Figur 2.1f</vt:lpstr>
      <vt:lpstr>Figur 2.1g</vt:lpstr>
      <vt:lpstr>Figur 2.1h</vt:lpstr>
      <vt:lpstr>Figur 2.1i</vt:lpstr>
      <vt:lpstr>FIgur 2.1j</vt:lpstr>
      <vt:lpstr>Figur 2.1k</vt:lpstr>
      <vt:lpstr>Figur 2.2a</vt:lpstr>
      <vt:lpstr>Figur 2.2b</vt:lpstr>
      <vt:lpstr>Figur 2.2c</vt:lpstr>
      <vt:lpstr>Figur 2.2d</vt:lpstr>
      <vt:lpstr>Figur 2.4c</vt:lpstr>
      <vt:lpstr>Figur 3.2f</vt:lpstr>
      <vt:lpstr>Figur 5.2b</vt:lpstr>
      <vt:lpstr>Tabell 6.1a</vt:lpstr>
      <vt:lpstr>Figur 6.1b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Ingvild Berg Lemstad</dc:creator>
  <cp:lastModifiedBy>Ingvild Berg Lemstad</cp:lastModifiedBy>
  <dcterms:created xsi:type="dcterms:W3CDTF">2023-01-24T09:25:23Z</dcterms:created>
  <dcterms:modified xsi:type="dcterms:W3CDTF">2023-02-03T12:41:10Z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1b3e3d-01ff-44be-8e41-bb9a1b879f55_Enabled">
    <vt:lpwstr>true</vt:lpwstr>
  </property>
  <property fmtid="{D5CDD505-2E9C-101B-9397-08002B2CF9AE}" pid="3" name="MSIP_Label_111b3e3d-01ff-44be-8e41-bb9a1b879f55_SetDate">
    <vt:lpwstr>2023-01-24T09:26:12Z</vt:lpwstr>
  </property>
  <property fmtid="{D5CDD505-2E9C-101B-9397-08002B2CF9AE}" pid="4" name="MSIP_Label_111b3e3d-01ff-44be-8e41-bb9a1b879f55_Method">
    <vt:lpwstr>Privileged</vt:lpwstr>
  </property>
  <property fmtid="{D5CDD505-2E9C-101B-9397-08002B2CF9AE}" pid="5" name="MSIP_Label_111b3e3d-01ff-44be-8e41-bb9a1b879f55_Name">
    <vt:lpwstr>111b3e3d-01ff-44be-8e41-bb9a1b879f55</vt:lpwstr>
  </property>
  <property fmtid="{D5CDD505-2E9C-101B-9397-08002B2CF9AE}" pid="6" name="MSIP_Label_111b3e3d-01ff-44be-8e41-bb9a1b879f55_SiteId">
    <vt:lpwstr>a9b13882-99a6-4b28-9368-b64c69bf0256</vt:lpwstr>
  </property>
  <property fmtid="{D5CDD505-2E9C-101B-9397-08002B2CF9AE}" pid="7" name="MSIP_Label_111b3e3d-01ff-44be-8e41-bb9a1b879f55_ActionId">
    <vt:lpwstr>dd9cc22f-ed81-46a1-8df2-9c42f48a18a1</vt:lpwstr>
  </property>
  <property fmtid="{D5CDD505-2E9C-101B-9397-08002B2CF9AE}" pid="8" name="MSIP_Label_111b3e3d-01ff-44be-8e41-bb9a1b879f55_ContentBits">
    <vt:lpwstr>0</vt:lpwstr>
  </property>
</Properties>
</file>