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5/Tallgrunnlag/A-tabeller mm/"/>
    </mc:Choice>
  </mc:AlternateContent>
  <xr:revisionPtr revIDLastSave="18" documentId="8_{4617B8C3-181E-45FC-91DF-EAD45BE61353}" xr6:coauthVersionLast="47" xr6:coauthVersionMax="47" xr10:uidLastSave="{736051F7-A3CD-4A66-8A24-5157472FB3C3}"/>
  <bookViews>
    <workbookView xWindow="-120" yWindow="-120" windowWidth="29040" windowHeight="15720" tabRatio="837" xr2:uid="{00000000-000D-0000-FFFF-FFFF00000000}"/>
  </bookViews>
  <sheets>
    <sheet name="Innhold" sheetId="24" r:id="rId1"/>
    <sheet name="A.1.1" sheetId="25" r:id="rId2"/>
    <sheet name="A.1.2" sheetId="14" r:id="rId3"/>
    <sheet name="A.1.3a" sheetId="15" r:id="rId4"/>
    <sheet name="A.1.3b" sheetId="16" r:id="rId5"/>
    <sheet name="A.1.4" sheetId="27" r:id="rId6"/>
    <sheet name="A.1.5 alle år" sheetId="36" state="hidden" r:id="rId7"/>
    <sheet name="A.1.5" sheetId="37" r:id="rId8"/>
    <sheet name="A.1.6" sheetId="19" r:id="rId9"/>
    <sheet name="A.1.7" sheetId="20" r:id="rId10"/>
    <sheet name="A.1.8" sheetId="26" r:id="rId11"/>
    <sheet name="A.1.9" sheetId="22" r:id="rId12"/>
    <sheet name="A.1.10a" sheetId="28" r:id="rId13"/>
    <sheet name="A.1.10b" sheetId="29" r:id="rId14"/>
  </sheets>
  <definedNames>
    <definedName name="_xlnm.Print_Area" localSheetId="1">'A.1.1'!$A$1:$G$74</definedName>
    <definedName name="_xlnm.Print_Area" localSheetId="12">'A.1.10a'!$A$1:$A$2</definedName>
    <definedName name="_xlnm.Print_Area" localSheetId="2">'A.1.2'!$A$1:$J$17</definedName>
    <definedName name="_xlnm.Print_Area" localSheetId="3">'A.1.3a'!$A$1:$I$25</definedName>
    <definedName name="_xlnm.Print_Area" localSheetId="4">'A.1.3b'!$A$1:$H$24</definedName>
    <definedName name="_xlnm.Print_Area" localSheetId="5">'A.1.4'!$A$1:$F$14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27" l="1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C12" i="27"/>
  <c r="B12" i="27"/>
  <c r="A8" i="24" l="1"/>
  <c r="C9" i="24"/>
  <c r="B9" i="24"/>
  <c r="A9" i="24"/>
  <c r="C15" i="24" l="1"/>
  <c r="B15" i="24"/>
  <c r="A15" i="24"/>
  <c r="C14" i="24"/>
  <c r="B14" i="24"/>
  <c r="A14" i="24"/>
  <c r="A13" i="24"/>
  <c r="A12" i="24"/>
  <c r="A11" i="24"/>
  <c r="A10" i="24"/>
  <c r="C8" i="24"/>
  <c r="B8" i="24"/>
  <c r="A7" i="24"/>
  <c r="A6" i="24"/>
  <c r="A5" i="24"/>
  <c r="A4" i="24"/>
  <c r="C12" i="24" l="1"/>
  <c r="B12" i="24"/>
  <c r="AC21" i="19"/>
  <c r="AB21" i="19"/>
  <c r="AA21" i="19"/>
  <c r="Z21" i="19"/>
  <c r="Y21" i="19"/>
  <c r="X21" i="19"/>
  <c r="V21" i="19"/>
  <c r="U21" i="19"/>
  <c r="T21" i="19"/>
  <c r="S21" i="19"/>
  <c r="R21" i="19"/>
  <c r="Q21" i="19"/>
  <c r="C13" i="24" l="1"/>
  <c r="C11" i="24"/>
  <c r="C10" i="24"/>
  <c r="C7" i="24"/>
  <c r="C6" i="24"/>
  <c r="C5" i="24"/>
  <c r="C4" i="24"/>
  <c r="B4" i="24" l="1"/>
  <c r="B6" i="24"/>
  <c r="B13" i="24" l="1"/>
  <c r="B11" i="24"/>
  <c r="B10" i="24"/>
  <c r="B7" i="24"/>
  <c r="B5" i="24"/>
</calcChain>
</file>

<file path=xl/sharedStrings.xml><?xml version="1.0" encoding="utf-8"?>
<sst xmlns="http://schemas.openxmlformats.org/spreadsheetml/2006/main" count="808" uniqueCount="209">
  <si>
    <t>Nummer</t>
  </si>
  <si>
    <t>Navn</t>
  </si>
  <si>
    <t>Merknad</t>
  </si>
  <si>
    <t>Tabell A.1.1</t>
  </si>
  <si>
    <t>Studenter</t>
  </si>
  <si>
    <t>Høgskoler</t>
  </si>
  <si>
    <t>År</t>
  </si>
  <si>
    <t>Totalt</t>
  </si>
  <si>
    <t>..</t>
  </si>
  <si>
    <t>Tabell A.1.2</t>
  </si>
  <si>
    <t>Fagområde</t>
  </si>
  <si>
    <t>Samfunnsvitenskap</t>
  </si>
  <si>
    <t>Tabell A.1.3a</t>
  </si>
  <si>
    <t>Tabell A.1.3b</t>
  </si>
  <si>
    <t>-</t>
  </si>
  <si>
    <t>Tabell A.1.4</t>
  </si>
  <si>
    <t>Humaniora og kunstfag</t>
  </si>
  <si>
    <t>Matematikk og naturvitenskap</t>
  </si>
  <si>
    <t>Teknologi</t>
  </si>
  <si>
    <t>Medisin og helsefag</t>
  </si>
  <si>
    <t>Landbruksvitenskap og veterinærmedisin</t>
  </si>
  <si>
    <t>Kilde: Forskerrekrutteringsmonitoren</t>
  </si>
  <si>
    <t>Tabell A.1.5</t>
  </si>
  <si>
    <t>Utstedende institusjon</t>
  </si>
  <si>
    <t>Universitetet i Oslo</t>
  </si>
  <si>
    <t>Universitetet i Bergen</t>
  </si>
  <si>
    <t>Universitetet i Tromsø</t>
  </si>
  <si>
    <r>
      <t>Norges miljø- og biovitenskapelige universitet</t>
    </r>
    <r>
      <rPr>
        <vertAlign val="superscript"/>
        <sz val="10"/>
        <rFont val="Arial"/>
        <family val="2"/>
      </rPr>
      <t>2</t>
    </r>
  </si>
  <si>
    <r>
      <t>Universitetet i Stavanger</t>
    </r>
    <r>
      <rPr>
        <vertAlign val="superscript"/>
        <sz val="10"/>
        <rFont val="Arial"/>
        <family val="2"/>
      </rPr>
      <t>3</t>
    </r>
  </si>
  <si>
    <r>
      <t>Universitetet i Agder</t>
    </r>
    <r>
      <rPr>
        <vertAlign val="superscript"/>
        <sz val="10"/>
        <rFont val="Arial"/>
        <family val="2"/>
      </rPr>
      <t>4</t>
    </r>
  </si>
  <si>
    <r>
      <t>Nord universitet</t>
    </r>
    <r>
      <rPr>
        <vertAlign val="superscript"/>
        <sz val="10"/>
        <rFont val="Arial"/>
        <family val="2"/>
      </rPr>
      <t>5</t>
    </r>
  </si>
  <si>
    <t>Norges Handelshøyskole</t>
  </si>
  <si>
    <r>
      <t>1</t>
    </r>
    <r>
      <rPr>
        <sz val="8"/>
        <rFont val="Arial"/>
        <family val="2"/>
      </rPr>
      <t xml:space="preserve"> Til og med 1995 Universitetet i Trondheim.</t>
    </r>
  </si>
  <si>
    <t>Kilde: NIFU/Doktorgradsregisteret</t>
  </si>
  <si>
    <t>Sist oppdatert 01.10.2021</t>
  </si>
  <si>
    <t>Tabell A.1.6</t>
  </si>
  <si>
    <t>Gradtittel</t>
  </si>
  <si>
    <t>Dr.philos.</t>
  </si>
  <si>
    <t>Dr.med.</t>
  </si>
  <si>
    <t>Dr.juris.</t>
  </si>
  <si>
    <t>Dr.theol.</t>
  </si>
  <si>
    <t>Dr.techn.</t>
  </si>
  <si>
    <t>Dr.odont.</t>
  </si>
  <si>
    <t>Dr.med.vet.</t>
  </si>
  <si>
    <t>Dr.agric.</t>
  </si>
  <si>
    <t>Dr.oecon.</t>
  </si>
  <si>
    <t>Dr.ing.</t>
  </si>
  <si>
    <t>Dr.scient.</t>
  </si>
  <si>
    <t>Dr.artium</t>
  </si>
  <si>
    <t>Dr.polit.</t>
  </si>
  <si>
    <t>Dr.psychol.</t>
  </si>
  <si>
    <t>Ph.d.</t>
  </si>
  <si>
    <t>Tabell A.1.7</t>
  </si>
  <si>
    <t>Kjønn</t>
  </si>
  <si>
    <t>Kvinneandel i prosent</t>
  </si>
  <si>
    <t>Kvinner</t>
  </si>
  <si>
    <t>Menn</t>
  </si>
  <si>
    <t>Tabell A.1.8</t>
  </si>
  <si>
    <t>Tabell A.1.9</t>
  </si>
  <si>
    <t>veterinærmedisin</t>
  </si>
  <si>
    <t>Tabell A.1.10a</t>
  </si>
  <si>
    <r>
      <t xml:space="preserve">                                   Gjennomføringsgrad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
Fagområde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</si>
  <si>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Gjennomføringsgrad viser her til hvor stor andel av doktorgradsstudentene som startet i de angitte årene som har disputert. </t>
    </r>
  </si>
  <si>
    <t>Merk at man ikke kan skille mellom effektene av oppstartsår og trend når gjennomføringsgraden beregnes på denne måten.</t>
  </si>
  <si>
    <t>Tabell A.1.10b</t>
  </si>
  <si>
    <t>Startår</t>
  </si>
  <si>
    <t>Antall dr.studenter</t>
  </si>
  <si>
    <t>Prosentandel av doktorgradsstudentene som har avlagt doktorgraden etter 4 eller flere år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</si>
  <si>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Omfatter doktorgrader avlagt ved en norsk institusjon.</t>
    </r>
  </si>
  <si>
    <r>
      <t>8</t>
    </r>
    <r>
      <rPr>
        <sz val="8"/>
        <rFont val="Arial"/>
        <family val="2"/>
      </rPr>
      <t xml:space="preserve"> Norges idrettshøgskole, Arkitektur- og designhøgskolen i Oslo, Norges musikkhøgskole, MF vitenskapelig høgskole (tid. Det teologiske Menighetsfakultet), Handelshøyskolen BI, Høgskolen i Molde, Høgskolen i Innlandet, Høgskulen på Vestlandet, VID vitenskapelige høgskole, Kunsthøgskolen i Oslo, Høgskolen i Stavanger (tom 2004), Høgskolen i Agder (tom 2006), Høgskolen i Bodø (tom 2010), Høgskolen i Gjøvik (tom 2015), Høgskolen i Oslo og Akershus (tom 2017) og Høgskolen i Sørøst-Norge (tom 2017).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</si>
  <si>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Til og med 2017 inngår Universitetet i Sørøst-Norge som Høgskolen i Sørøst-Norge i kategorien Andre.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</si>
  <si>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Til og med 2017 inngår Oslomet som Høgskolen i Oslo og Akershus i kategorien Andre.</t>
    </r>
  </si>
  <si>
    <r>
      <t xml:space="preserve">5 </t>
    </r>
    <r>
      <rPr>
        <sz val="8"/>
        <rFont val="Arial"/>
        <family val="2"/>
      </rPr>
      <t>Til og med 2010 inngår Nord universitet som Høgskolen i Bodø i kategorien Andre.</t>
    </r>
  </si>
  <si>
    <r>
      <t xml:space="preserve">4 </t>
    </r>
    <r>
      <rPr>
        <sz val="8"/>
        <rFont val="Arial"/>
        <family val="2"/>
      </rPr>
      <t>Til og med 2006 inngår Universitetet i Agder som Høgskolen i Agder i kategorien Andre.</t>
    </r>
  </si>
  <si>
    <r>
      <t xml:space="preserve">3 </t>
    </r>
    <r>
      <rPr>
        <sz val="8"/>
        <rFont val="Arial"/>
        <family val="2"/>
      </rPr>
      <t>Til og med 2004 inngår Universitetet i Stavanger som Høgskolen i Stavanger i kategorien Andre.</t>
    </r>
  </si>
  <si>
    <r>
      <t xml:space="preserve">2 </t>
    </r>
    <r>
      <rPr>
        <sz val="8"/>
        <rFont val="Arial"/>
        <family val="2"/>
      </rPr>
      <t>Til og med 2004 Norges landbrukshøgskole. Universitetet for miljø- og biovitenskap (UMB) 2005-2013. Fra og med 2014 er UMB slått sammen med Norges veterinærhøgskole til Norges miljø- og biovitenskapelige universitet (NMBU). Norges veterinærhøgskole inngår i tallene</t>
    </r>
    <r>
      <rPr>
        <vertAlign val="superscript"/>
        <sz val="8"/>
        <rFont val="Arial"/>
        <family val="2"/>
      </rPr>
      <t>.</t>
    </r>
  </si>
  <si>
    <r>
      <t>Andre</t>
    </r>
    <r>
      <rPr>
        <vertAlign val="superscript"/>
        <sz val="10"/>
        <rFont val="Arial"/>
        <family val="2"/>
      </rPr>
      <t>8</t>
    </r>
  </si>
  <si>
    <r>
      <t>Universitetet i Sørøst-Norge</t>
    </r>
    <r>
      <rPr>
        <vertAlign val="superscript"/>
        <sz val="10"/>
        <rFont val="Arial"/>
        <family val="2"/>
      </rPr>
      <t>7</t>
    </r>
  </si>
  <si>
    <r>
      <t>Oslomet - storbyuniversitetet</t>
    </r>
    <r>
      <rPr>
        <vertAlign val="superscript"/>
        <sz val="10"/>
        <rFont val="Arial"/>
        <family val="2"/>
      </rPr>
      <t>6</t>
    </r>
  </si>
  <si>
    <r>
      <t>Norges teknisk-naturvitenskapelige universitet</t>
    </r>
    <r>
      <rPr>
        <vertAlign val="superscript"/>
        <sz val="10"/>
        <rFont val="Arial"/>
        <family val="2"/>
      </rPr>
      <t>1</t>
    </r>
  </si>
  <si>
    <t>Norske doktorgrader etter utstedende institusjon 1980–2020.</t>
  </si>
  <si>
    <t xml:space="preserve">Landbruks- og fiskerifag og </t>
  </si>
  <si>
    <t>Kilde: SSB, Doktorgradsregisteret</t>
  </si>
  <si>
    <t>Universitetet i Tromsø - Norges arktiske universitet</t>
  </si>
  <si>
    <t>Antall nye doktorgradsstudenter tatt opp ved norske læresteder etter fagområde. 2005–2021.</t>
  </si>
  <si>
    <t>https://www.ssb.no/statbank/table/13521/</t>
  </si>
  <si>
    <t>https://www.ssb.no/statbank/table/13591/</t>
  </si>
  <si>
    <t>https://www.ssb.no/statbank/table/13522/</t>
  </si>
  <si>
    <t>Sist oppdatert 01.04.2025</t>
  </si>
  <si>
    <t>Norske doktorgrader etter utstedende institusjon. 1980–2024.</t>
  </si>
  <si>
    <t>Norske doktorgrader etter gradtittel. 1990–2024.</t>
  </si>
  <si>
    <t>Norske doktorgrader etter kjønn. 1990–2024.</t>
  </si>
  <si>
    <t>Norske doktorgrader etter fagområde. 1980–2024.</t>
  </si>
  <si>
    <t>Norske doktorgrader 1990–2024. Kvinneandeler i prosent per fagområde.</t>
  </si>
  <si>
    <t>1980–1989</t>
  </si>
  <si>
    <t>1990–1994</t>
  </si>
  <si>
    <t>1995–1999</t>
  </si>
  <si>
    <t>2000–2004</t>
  </si>
  <si>
    <t>2005–2009</t>
  </si>
  <si>
    <r>
      <t>8</t>
    </r>
    <r>
      <rPr>
        <sz val="8"/>
        <rFont val="Arial"/>
        <family val="2"/>
      </rPr>
      <t xml:space="preserve"> Norges idrettshøgskole, Arkitektur- og designhøgskolen i Oslo, Norges musikkhøgskole, MF vitenskapelig høgskole (tid. Det teologiske Menighetsfakultet), Handelshøyskolen BI, Høgskolen i Molde, Høgskolen i Innlandet, Høgskulen på Vestlandet, VID vitenskapelige høgskole, Kunsthøgskolen i Oslo, Sámi allaskuvla - Samisk høgskole, Høgskolen i Stavanger (t.o.m. 2004), Høgskolen i Agder (t.o.m. 2006), Høgskolen i Bodø (t.o.m. 2010), Høgskolen i Gjøvik (t.o.m. 2015), Høgskolen i Oslo og Akershus (t.o.m. 2017) og Høgskolen i Sørøst-Norge (t.o.m. 2017).</t>
    </r>
  </si>
  <si>
    <t>Informasjon om gjennomføring er tilgjengelig i SSBs Statistikkbank:</t>
  </si>
  <si>
    <t>13894: Gjennomføring i doktorgradsutdanning, etter år for opptak, antall år mellom opptak og disputas og kjønn 2022</t>
  </si>
  <si>
    <t>13896: Personer tatt opp på doktorgradsprogram, status for doktorgrad, etter år for opptak, lærested og fagområde 2022</t>
  </si>
  <si>
    <t>Etter 10 år
(startet 2005–2013)</t>
  </si>
  <si>
    <t>Etter 8 år
(startet 2005–2015)</t>
  </si>
  <si>
    <t>Etter 6 år
(startet 2005–2017)</t>
  </si>
  <si>
    <t>Etter 4 år
(startet 2005–2019)</t>
  </si>
  <si>
    <t>Andelen doktorgradsstudenter tatt opp ved norske læresteder i 2005–2019 som hadde fullført doktorgrad etter 4, 6, 8 og 10 år etter fagområde.</t>
  </si>
  <si>
    <t>Sist oppdatert 21.07.2025</t>
  </si>
  <si>
    <t>Kilde: SSB, Forskerrekrutteringsmonitoren</t>
  </si>
  <si>
    <r>
      <t>Kumulativ gjennomføringsgrad i doktorgradsstudiet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for doktorgradsstudenter som startet i årene 2005‒2019 etter oppstartsår. Status per 2023.</t>
    </r>
  </si>
  <si>
    <t>Sist oppdatert: 15.09.2025</t>
  </si>
  <si>
    <r>
      <t>Studenter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i universitets- og høgskoleutdanning i Norge (1970-2023) og fullførte utdanninger (grader) på høyere nivå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(masternivå) ved norske universiteter og høsgkoler (2000/01-2022/23)</t>
    </r>
  </si>
  <si>
    <t>Fullførte utdanninger (grader) på høyere nivå</t>
  </si>
  <si>
    <t>Studieår</t>
  </si>
  <si>
    <t>Universiteter og vitenskapelige høgskoler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</si>
  <si>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</si>
  <si>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</si>
  <si>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</si>
  <si>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</si>
  <si>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</si>
  <si>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</si>
  <si>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</si>
  <si>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</si>
  <si>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</si>
  <si>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</si>
  <si>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</si>
  <si>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</si>
  <si>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</si>
  <si>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</si>
  <si>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</si>
  <si>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</si>
  <si>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</si>
  <si>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</si>
  <si>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</si>
  <si>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</si>
  <si>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</si>
  <si>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</si>
  <si>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</si>
  <si>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</si>
  <si>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</si>
  <si>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</si>
  <si>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</si>
  <si>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</si>
  <si>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</si>
  <si>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</si>
  <si>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</si>
  <si>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r>
      <t>2001-02</t>
    </r>
    <r>
      <rPr>
        <vertAlign val="superscript"/>
        <sz val="10"/>
        <rFont val="Arial"/>
        <family val="2"/>
      </rPr>
      <t>3</t>
    </r>
  </si>
  <si>
    <r>
      <t>2002-03</t>
    </r>
    <r>
      <rPr>
        <vertAlign val="superscript"/>
        <sz val="10"/>
        <rFont val="Arial"/>
        <family val="2"/>
      </rPr>
      <t>4</t>
    </r>
  </si>
  <si>
    <t>2003-04</t>
  </si>
  <si>
    <t>2004-05</t>
  </si>
  <si>
    <t>2005-06</t>
  </si>
  <si>
    <r>
      <t>2006-07</t>
    </r>
    <r>
      <rPr>
        <vertAlign val="superscript"/>
        <sz val="10"/>
        <rFont val="Arial"/>
        <family val="2"/>
      </rPr>
      <t>5</t>
    </r>
  </si>
  <si>
    <t>2007-08</t>
  </si>
  <si>
    <t>2008-09</t>
  </si>
  <si>
    <t>2009-10</t>
  </si>
  <si>
    <t>2010-11</t>
  </si>
  <si>
    <t>2011-12</t>
  </si>
  <si>
    <t>2012-13</t>
  </si>
  <si>
    <t>2013-14</t>
  </si>
  <si>
    <t xml:space="preserve">2014-15 </t>
  </si>
  <si>
    <t>2015-16</t>
  </si>
  <si>
    <r>
      <t>2016-17</t>
    </r>
    <r>
      <rPr>
        <vertAlign val="superscript"/>
        <sz val="10"/>
        <rFont val="Arial"/>
        <family val="2"/>
      </rPr>
      <t>6</t>
    </r>
  </si>
  <si>
    <t>2017-18</t>
  </si>
  <si>
    <t xml:space="preserve">2018-19 </t>
  </si>
  <si>
    <t>2019-20</t>
  </si>
  <si>
    <t>2020-21</t>
  </si>
  <si>
    <t>2021-22</t>
  </si>
  <si>
    <t>2022-23</t>
  </si>
  <si>
    <t>2023-24</t>
  </si>
  <si>
    <t>2024-25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</si>
  <si>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Studenter omfatter alle personer registrert som studenter ved universiteter og høgskoler i Norge per 1. oktober. Eks.: Året 2019-20 omfatter studenter per 1. oktober 2019.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</si>
  <si>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Fullførte utdanninger (grader) på høyere nivå omfatter utdanninger/grader med en varighet på mer enn 4 år (ikke doktorgrad) ved universiteter og høgskoler i Norge. Alle registrerte fullførte utdanninger på høyere nivå i perioden 1. oktober – 30. september utgjør en årgang (Eks.: 2000-01 = 1. oktober 2000-30. september 2001). </t>
    </r>
  </si>
  <si>
    <r>
      <t>3</t>
    </r>
    <r>
      <rPr>
        <sz val="10"/>
        <rFont val="Arial"/>
        <family val="2"/>
      </rPr>
      <t xml:space="preserve"> Nedgangen i fullførte utdanninger ved universiteter og vitenskapelige høgskoler m.fl. i 2001-02 er ikke reell, men skyldes i all hovedsak omleggingen til femårig sivilingeniørutdanning ved NTNU fra og med 1997.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</si>
  <si>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Personer på doktorgradsprogram er ikke inkludert i studenttallene fra og med 2002. 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</si>
  <si>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Fristen for å avlegge hovedfag etter gammel modell utløp våren 2007, og medførte ekstra høye tall på fullførte utdanninger dette året (2006-07).</t>
    </r>
  </si>
  <si>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 xml:space="preserve">Nedgang i antall studenter ved høgskoler, samt tilsvarende økning ved universiteter og vitenskapelige høgskoler i 2016-17, skyldtes at flere høgskoler ble slått sammen med universiteter og vitenskapelige høgskoler. Tilsvarende endringer i fullførte utdanninger (grader) på høyere nivå kan delvis forklares gjennom organisasjonsendringer i universitets- og høgskolesektoren. Se oversikt over alle organisasjonsendringer og hvilke læresteder som er klassifisert som universitet eller vitenskapelig høgskole, samt hvordan inndelinger av høgskoler er gjort: https://www.ssb.no/utdanning/hoyere-utdanning/artikler/endringer-i-universiteter-og-hogskoler-i-norge </t>
    </r>
  </si>
  <si>
    <t>Kilde: Direktoratet for høyere utdanning og kompetanse (HK-dir) - organisasjonsendringer</t>
  </si>
  <si>
    <t>Kilde studenter: Statistisk sentralbyrå, utdanningsstatistikk/Statistikkbanken 10821 (https://www.ssb.no/statbank/sq/10087433)</t>
  </si>
  <si>
    <t xml:space="preserve">Kilde fullførte utdanninger: Statistisk sentralbyrå, utdanningsstatistikk/statistikkbanken 08915 (https://www.ssb.no/statbank/sq/10087436)) </t>
  </si>
  <si>
    <t>Sist oppdatert 17.09.2025</t>
  </si>
  <si>
    <r>
      <t>Fullførte utdanninger (grader) på høyere nivå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ved universiteter og høgskoler i Norge. 1993/94-2022/23. Andel kvinner i prosent per fagfelt.</t>
    </r>
  </si>
  <si>
    <t>Fagfelt</t>
  </si>
  <si>
    <t>2001-02</t>
  </si>
  <si>
    <t>2002-03</t>
  </si>
  <si>
    <t>2006-07</t>
  </si>
  <si>
    <t>2014-15</t>
  </si>
  <si>
    <t>2016-17</t>
  </si>
  <si>
    <t>2018-19</t>
  </si>
  <si>
    <t>Humanistiske og estetiske fag</t>
  </si>
  <si>
    <t>Lærerutdanninger og utdanninger i pedagogikk</t>
  </si>
  <si>
    <t>Samfunnsfag og juridiske fag</t>
  </si>
  <si>
    <t>Økonomiske og administrative fag</t>
  </si>
  <si>
    <t>Naturvitenskapelige fag, håndverksfag og tekniske fag</t>
  </si>
  <si>
    <t>Helse-, sosial- og idrettsfag</t>
  </si>
  <si>
    <t>Primærnæringsfag</t>
  </si>
  <si>
    <t>Samferdsels- og sikkerhetsfag og andre servicefag</t>
  </si>
  <si>
    <t>Andel kvinner (%), i alt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</si>
  <si>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Fullførte utdanninger (grader) på høyere nivå omfatter utdanninger/grader med en varighet på mer enn 4 år (ikke doktorgrad) ved universiteter og høgskoler i Norge. Alle registrerte fullførte utdanninger på høyere nivå i perioden 1. oktober – 30. september utgjør en årgang (Eks.: 2021/22 = 1. oktober 2021-30. september 2022). </t>
    </r>
  </si>
  <si>
    <t>Kilde: Statistisk sentralbyrå, utdanningsstatistikk og tabell 03824 i Statistikkbanken (https://www.ssb.no/statbank/sq/10087469)</t>
  </si>
  <si>
    <t>Sist oppdatert 23.09.2024</t>
  </si>
  <si>
    <r>
      <t>Fullførte utdanninger (grader) på høyere nivå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(masternivå) ved universiteter og vitenskapelige høgskoler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i Norge, fordelt på fagfelt</t>
    </r>
    <r>
      <rPr>
        <b/>
        <vertAlign val="superscript"/>
        <sz val="12"/>
        <color rgb="FF0000FF"/>
        <rFont val="Arial"/>
        <family val="2"/>
      </rPr>
      <t>3</t>
    </r>
    <r>
      <rPr>
        <b/>
        <sz val="12"/>
        <color indexed="12"/>
        <rFont val="Arial"/>
        <family val="2"/>
      </rPr>
      <t>. 2010/11-2022/23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</si>
  <si>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Fullførte utdanninger (grader) på høyere nivå omfatter utdanninger/grader med en varighet på mer enn 4 år (ikke doktorgrad) ved universiteter og ved vitenskapelige høgskoler i Norge. Alle registrerte fullførte utdanninger på høyere nivå i perioden 1. oktober – 30. september utgjør en årgang (Eks.: 2021/22 = 1. oktober 2021-30. september 2022). 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</si>
  <si>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Endringer i fullførte utdanninger (grader) på høyere nivå kan delvis forklares gjennom organisasjonsendringer i universitets- og høgskolesektoren. Se oversikt over alle organisasjonsendringer og hvilke læresteder som er klassifisert som universitet eller vitenskapelig høgskole, samt hvordan inndelinger av høgskoler er gjort: https://www.ssb.no/utdanning/hoyere-utdanning/artikler/endringer-i-universiteter-og-hogskoler-i-norge </t>
    </r>
  </si>
  <si>
    <r>
      <t xml:space="preserve">3 </t>
    </r>
    <r>
      <rPr>
        <sz val="10"/>
        <rFont val="Arial"/>
        <family val="2"/>
      </rPr>
      <t>Fagfeltene er i henhold til SSBs Norsk standard for utdanningsgruppering https://www.ssb.no/klass/klassifikasjoner/36/koder)</t>
    </r>
  </si>
  <si>
    <t>Kilde: Statistisk sentralbyrå, utdanningsstatistikk og tabell 03824 i Statistikkbanken (https://www.ssb.no/statbank/sq/10087487)</t>
  </si>
  <si>
    <r>
      <t>Fullførte utdanninger (grader) på høyere nivå</t>
    </r>
    <r>
      <rPr>
        <b/>
        <vertAlign val="superscript"/>
        <sz val="12"/>
        <color rgb="FF0000FF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(masternivå) ved høgskoler</t>
    </r>
    <r>
      <rPr>
        <b/>
        <vertAlign val="superscript"/>
        <sz val="12"/>
        <color rgb="FF0000FF"/>
        <rFont val="Arial"/>
        <family val="2"/>
      </rPr>
      <t>2</t>
    </r>
    <r>
      <rPr>
        <b/>
        <sz val="12"/>
        <color indexed="12"/>
        <rFont val="Arial"/>
        <family val="2"/>
      </rPr>
      <t xml:space="preserve"> i Norge (ikke vitenskapelige høgskoler), fordelt på fagfelt</t>
    </r>
    <r>
      <rPr>
        <b/>
        <vertAlign val="superscript"/>
        <sz val="12"/>
        <color rgb="FF0000FF"/>
        <rFont val="Arial"/>
        <family val="2"/>
      </rPr>
      <t>3</t>
    </r>
    <r>
      <rPr>
        <b/>
        <sz val="12"/>
        <color indexed="12"/>
        <rFont val="Arial"/>
        <family val="2"/>
      </rPr>
      <t xml:space="preserve">. 2010/11-2022/23 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</si>
  <si>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Fullførte utdanninger (grader) på høyere nivå omfatter utdanninger/grader med en varighet på mer enn 4 år (ikke doktorgrad) ved høgskoler (ikke vitenskapelige) i Norge. Alle registrerte fullførte utdanninger på høyere nivå i perioden 1. oktober – 30. september utgjør en årgang (Eks.: 2021-22 = 1. oktober 2021-30. september 2022). </t>
    </r>
  </si>
  <si>
    <t>A.1 Studenter og kandidater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</si>
</sst>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#,##0;&quot;-&quot;"/>
    <numFmt numFmtId="165" formatCode="_-* #,##0_-;\-* #,##0_-;_-* &quot;-&quot;??_-;_-@_-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b/>
      <sz val="12"/>
      <color indexed="12"/>
      <name val="Verdana"/>
      <family val="2"/>
    </font>
    <font>
      <sz val="8"/>
      <name val="Arial"/>
      <family val="2"/>
    </font>
    <font>
      <sz val="9"/>
      <name val="Verdana"/>
      <family val="2"/>
    </font>
    <font>
      <vertAlign val="superscript"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u/>
      <sz val="10"/>
      <name val="Verdana"/>
      <family val="2"/>
    </font>
    <font>
      <sz val="10"/>
      <name val="Arial"/>
      <family val="2"/>
    </font>
    <font>
      <i/>
      <sz val="10"/>
      <name val="Arial"/>
      <family val="2"/>
    </font>
    <font>
      <b/>
      <vertAlign val="superscript"/>
      <sz val="12"/>
      <color rgb="FF0000FF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/>
      <top style="thin">
        <color rgb="FFFF0000"/>
      </top>
      <bottom/>
      <diagonal/>
    </border>
    <border>
      <left style="thin">
        <color indexed="1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indexed="10"/>
      </right>
      <top style="thin">
        <color rgb="FFFF0000"/>
      </top>
      <bottom/>
      <diagonal/>
    </border>
  </borders>
  <cellStyleXfs count="22">
    <xf numFmtId="0" fontId="0" fillId="0" borderId="0"/>
    <xf numFmtId="0" fontId="5" fillId="0" borderId="0"/>
    <xf numFmtId="0" fontId="6" fillId="0" borderId="0">
      <alignment horizontal="left"/>
    </xf>
    <xf numFmtId="0" fontId="7" fillId="0" borderId="1">
      <alignment horizontal="right" vertical="center"/>
    </xf>
    <xf numFmtId="0" fontId="8" fillId="0" borderId="2">
      <alignment vertical="center"/>
    </xf>
    <xf numFmtId="1" fontId="9" fillId="0" borderId="2"/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3" fillId="0" borderId="0"/>
    <xf numFmtId="0" fontId="14" fillId="0" borderId="0"/>
    <xf numFmtId="0" fontId="3" fillId="0" borderId="0"/>
    <xf numFmtId="0" fontId="4" fillId="0" borderId="0"/>
    <xf numFmtId="0" fontId="4" fillId="0" borderId="2">
      <alignment vertical="center"/>
    </xf>
    <xf numFmtId="9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290">
    <xf numFmtId="0" fontId="0" fillId="0" borderId="0" xfId="0"/>
    <xf numFmtId="0" fontId="5" fillId="0" borderId="0" xfId="1"/>
    <xf numFmtId="0" fontId="7" fillId="0" borderId="1" xfId="3">
      <alignment horizontal="right" vertical="center"/>
    </xf>
    <xf numFmtId="1" fontId="9" fillId="0" borderId="3" xfId="5" applyBorder="1"/>
    <xf numFmtId="1" fontId="9" fillId="0" borderId="2" xfId="5" applyAlignment="1">
      <alignment horizontal="right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0" fontId="10" fillId="0" borderId="0" xfId="6"/>
    <xf numFmtId="0" fontId="16" fillId="0" borderId="0" xfId="7" applyFont="1"/>
    <xf numFmtId="0" fontId="16" fillId="0" borderId="0" xfId="0" applyFont="1"/>
    <xf numFmtId="1" fontId="9" fillId="0" borderId="2" xfId="5"/>
    <xf numFmtId="1" fontId="0" fillId="0" borderId="0" xfId="0" applyNumberFormat="1"/>
    <xf numFmtId="1" fontId="9" fillId="0" borderId="0" xfId="5" applyBorder="1" applyAlignment="1">
      <alignment horizontal="right"/>
    </xf>
    <xf numFmtId="1" fontId="9" fillId="0" borderId="4" xfId="5" applyBorder="1" applyAlignment="1">
      <alignment horizontal="right"/>
    </xf>
    <xf numFmtId="0" fontId="0" fillId="0" borderId="5" xfId="0" applyBorder="1"/>
    <xf numFmtId="0" fontId="9" fillId="0" borderId="0" xfId="0" applyFont="1"/>
    <xf numFmtId="0" fontId="0" fillId="0" borderId="2" xfId="0" applyBorder="1"/>
    <xf numFmtId="0" fontId="9" fillId="0" borderId="2" xfId="0" applyFont="1" applyBorder="1"/>
    <xf numFmtId="0" fontId="0" fillId="0" borderId="3" xfId="0" applyBorder="1"/>
    <xf numFmtId="0" fontId="9" fillId="0" borderId="3" xfId="0" applyFont="1" applyBorder="1"/>
    <xf numFmtId="0" fontId="7" fillId="0" borderId="6" xfId="3" applyBorder="1">
      <alignment horizontal="right" vertical="center"/>
    </xf>
    <xf numFmtId="1" fontId="9" fillId="0" borderId="0" xfId="5" applyBorder="1"/>
    <xf numFmtId="0" fontId="6" fillId="0" borderId="0" xfId="2" quotePrefix="1">
      <alignment horizontal="left"/>
    </xf>
    <xf numFmtId="0" fontId="25" fillId="2" borderId="0" xfId="0" quotePrefix="1" applyFont="1" applyFill="1" applyAlignment="1">
      <alignment horizontal="left"/>
    </xf>
    <xf numFmtId="1" fontId="9" fillId="0" borderId="3" xfId="5" applyBorder="1" applyAlignment="1">
      <alignment horizontal="right"/>
    </xf>
    <xf numFmtId="0" fontId="16" fillId="0" borderId="0" xfId="7" quotePrefix="1" applyFont="1" applyAlignment="1">
      <alignment horizontal="left"/>
    </xf>
    <xf numFmtId="0" fontId="0" fillId="0" borderId="0" xfId="0" applyAlignment="1">
      <alignment horizontal="right"/>
    </xf>
    <xf numFmtId="0" fontId="26" fillId="0" borderId="0" xfId="0" applyFont="1"/>
    <xf numFmtId="1" fontId="9" fillId="0" borderId="3" xfId="0" applyNumberFormat="1" applyFont="1" applyBorder="1"/>
    <xf numFmtId="1" fontId="9" fillId="0" borderId="0" xfId="0" applyNumberFormat="1" applyFont="1"/>
    <xf numFmtId="0" fontId="7" fillId="0" borderId="9" xfId="3" applyBorder="1" applyAlignment="1">
      <alignment horizontal="left" vertical="center"/>
    </xf>
    <xf numFmtId="3" fontId="9" fillId="0" borderId="4" xfId="5" applyNumberFormat="1" applyBorder="1" applyAlignment="1">
      <alignment horizontal="right"/>
    </xf>
    <xf numFmtId="3" fontId="9" fillId="0" borderId="3" xfId="5" applyNumberFormat="1" applyBorder="1" applyAlignment="1">
      <alignment horizontal="right"/>
    </xf>
    <xf numFmtId="3" fontId="9" fillId="0" borderId="3" xfId="5" applyNumberFormat="1" applyBorder="1"/>
    <xf numFmtId="3" fontId="9" fillId="0" borderId="0" xfId="5" applyNumberFormat="1" applyBorder="1"/>
    <xf numFmtId="0" fontId="7" fillId="0" borderId="9" xfId="0" applyFont="1" applyBorder="1"/>
    <xf numFmtId="0" fontId="7" fillId="0" borderId="1" xfId="0" applyFont="1" applyBorder="1"/>
    <xf numFmtId="0" fontId="7" fillId="0" borderId="7" xfId="0" applyFont="1" applyBorder="1"/>
    <xf numFmtId="0" fontId="7" fillId="0" borderId="6" xfId="0" applyFont="1" applyBorder="1"/>
    <xf numFmtId="0" fontId="9" fillId="0" borderId="10" xfId="0" applyFont="1" applyBorder="1"/>
    <xf numFmtId="1" fontId="9" fillId="0" borderId="4" xfId="0" applyNumberFormat="1" applyFont="1" applyBorder="1"/>
    <xf numFmtId="3" fontId="9" fillId="0" borderId="4" xfId="5" applyNumberFormat="1" applyBorder="1"/>
    <xf numFmtId="0" fontId="9" fillId="0" borderId="21" xfId="0" applyFont="1" applyBorder="1"/>
    <xf numFmtId="0" fontId="25" fillId="2" borderId="0" xfId="14" quotePrefix="1" applyFont="1" applyFill="1" applyAlignment="1">
      <alignment horizontal="left"/>
    </xf>
    <xf numFmtId="0" fontId="4" fillId="0" borderId="0" xfId="14"/>
    <xf numFmtId="3" fontId="4" fillId="0" borderId="0" xfId="14" applyNumberFormat="1"/>
    <xf numFmtId="0" fontId="27" fillId="2" borderId="0" xfId="0" quotePrefix="1" applyFont="1" applyFill="1" applyAlignment="1">
      <alignment horizontal="left"/>
    </xf>
    <xf numFmtId="0" fontId="4" fillId="0" borderId="0" xfId="15" applyBorder="1" applyAlignment="1">
      <alignment horizontal="left" vertical="center"/>
    </xf>
    <xf numFmtId="0" fontId="12" fillId="0" borderId="0" xfId="8" applyAlignment="1" applyProtection="1"/>
    <xf numFmtId="0" fontId="4" fillId="0" borderId="22" xfId="0" applyFont="1" applyBorder="1"/>
    <xf numFmtId="3" fontId="4" fillId="0" borderId="0" xfId="15" applyNumberFormat="1" applyBorder="1" applyAlignment="1">
      <alignment horizontal="right" vertical="center"/>
    </xf>
    <xf numFmtId="3" fontId="4" fillId="0" borderId="4" xfId="15" applyNumberFormat="1" applyBorder="1" applyAlignment="1">
      <alignment horizontal="right" vertical="center"/>
    </xf>
    <xf numFmtId="0" fontId="7" fillId="3" borderId="11" xfId="3" applyFill="1" applyBorder="1">
      <alignment horizontal="right" vertical="center"/>
    </xf>
    <xf numFmtId="0" fontId="7" fillId="3" borderId="19" xfId="3" applyFill="1" applyBorder="1">
      <alignment horizontal="right" vertical="center"/>
    </xf>
    <xf numFmtId="0" fontId="4" fillId="0" borderId="2" xfId="15">
      <alignment vertical="center"/>
    </xf>
    <xf numFmtId="0" fontId="4" fillId="3" borderId="12" xfId="15" applyFill="1" applyBorder="1" applyAlignment="1">
      <alignment horizontal="right" vertical="center"/>
    </xf>
    <xf numFmtId="0" fontId="4" fillId="3" borderId="18" xfId="15" applyFill="1" applyBorder="1" applyAlignment="1">
      <alignment horizontal="right" vertical="center"/>
    </xf>
    <xf numFmtId="0" fontId="4" fillId="3" borderId="20" xfId="15" applyFill="1" applyBorder="1" applyAlignment="1">
      <alignment horizontal="right" vertical="center"/>
    </xf>
    <xf numFmtId="0" fontId="4" fillId="3" borderId="15" xfId="15" applyFill="1" applyBorder="1" applyAlignment="1">
      <alignment horizontal="right" vertical="center"/>
    </xf>
    <xf numFmtId="0" fontId="4" fillId="0" borderId="2" xfId="15" quotePrefix="1" applyAlignment="1">
      <alignment horizontal="left" vertical="center"/>
    </xf>
    <xf numFmtId="0" fontId="0" fillId="3" borderId="12" xfId="15" applyFont="1" applyFill="1" applyBorder="1" applyAlignment="1">
      <alignment horizontal="right" vertical="center"/>
    </xf>
    <xf numFmtId="0" fontId="0" fillId="3" borderId="18" xfId="15" applyFont="1" applyFill="1" applyBorder="1" applyAlignment="1">
      <alignment horizontal="right" vertical="center"/>
    </xf>
    <xf numFmtId="3" fontId="4" fillId="3" borderId="18" xfId="15" applyNumberFormat="1" applyFill="1" applyBorder="1" applyAlignment="1">
      <alignment horizontal="right" vertical="center"/>
    </xf>
    <xf numFmtId="1" fontId="9" fillId="3" borderId="12" xfId="5" applyFill="1" applyBorder="1" applyAlignment="1">
      <alignment horizontal="right"/>
    </xf>
    <xf numFmtId="1" fontId="9" fillId="3" borderId="18" xfId="5" applyFill="1" applyBorder="1" applyAlignment="1">
      <alignment horizontal="right"/>
    </xf>
    <xf numFmtId="1" fontId="9" fillId="3" borderId="15" xfId="5" applyFill="1" applyBorder="1" applyAlignment="1">
      <alignment horizontal="right"/>
    </xf>
    <xf numFmtId="3" fontId="9" fillId="3" borderId="18" xfId="5" applyNumberFormat="1" applyFill="1" applyBorder="1" applyAlignment="1">
      <alignment horizontal="right"/>
    </xf>
    <xf numFmtId="0" fontId="4" fillId="0" borderId="0" xfId="15" applyBorder="1" applyAlignment="1">
      <alignment horizontal="right" vertical="center"/>
    </xf>
    <xf numFmtId="0" fontId="11" fillId="0" borderId="0" xfId="7" quotePrefix="1" applyAlignment="1">
      <alignment horizontal="left"/>
    </xf>
    <xf numFmtId="0" fontId="11" fillId="0" borderId="0" xfId="7" applyAlignment="1">
      <alignment horizontal="left"/>
    </xf>
    <xf numFmtId="0" fontId="4" fillId="0" borderId="2" xfId="15" applyAlignment="1">
      <alignment horizontal="right" vertical="center"/>
    </xf>
    <xf numFmtId="0" fontId="4" fillId="0" borderId="3" xfId="15" applyBorder="1">
      <alignment vertical="center"/>
    </xf>
    <xf numFmtId="0" fontId="4" fillId="0" borderId="4" xfId="15" applyBorder="1">
      <alignment vertical="center"/>
    </xf>
    <xf numFmtId="0" fontId="4" fillId="0" borderId="4" xfId="15" applyBorder="1" applyAlignment="1">
      <alignment horizontal="right" vertical="center"/>
    </xf>
    <xf numFmtId="0" fontId="4" fillId="0" borderId="3" xfId="15" applyBorder="1" applyAlignment="1">
      <alignment horizontal="right" vertical="center"/>
    </xf>
    <xf numFmtId="0" fontId="7" fillId="0" borderId="1" xfId="3" applyAlignment="1">
      <alignment horizontal="right" vertical="center" wrapText="1"/>
    </xf>
    <xf numFmtId="0" fontId="4" fillId="0" borderId="2" xfId="15" applyAlignment="1">
      <alignment horizontal="left" vertical="center"/>
    </xf>
    <xf numFmtId="1" fontId="4" fillId="0" borderId="4" xfId="15" applyNumberFormat="1" applyBorder="1">
      <alignment vertical="center"/>
    </xf>
    <xf numFmtId="3" fontId="4" fillId="0" borderId="2" xfId="15" applyNumberFormat="1" applyAlignment="1">
      <alignment horizontal="right" vertical="center"/>
    </xf>
    <xf numFmtId="1" fontId="4" fillId="0" borderId="0" xfId="15" applyNumberFormat="1" applyBorder="1">
      <alignment vertical="center"/>
    </xf>
    <xf numFmtId="0" fontId="4" fillId="0" borderId="0" xfId="15" applyBorder="1">
      <alignment vertical="center"/>
    </xf>
    <xf numFmtId="9" fontId="0" fillId="0" borderId="0" xfId="16" applyFont="1" applyFill="1" applyBorder="1"/>
    <xf numFmtId="164" fontId="4" fillId="0" borderId="0" xfId="14" applyNumberFormat="1"/>
    <xf numFmtId="1" fontId="4" fillId="0" borderId="3" xfId="15" applyNumberFormat="1" applyBorder="1">
      <alignment vertical="center"/>
    </xf>
    <xf numFmtId="0" fontId="4" fillId="0" borderId="2" xfId="0" applyFont="1" applyBorder="1"/>
    <xf numFmtId="1" fontId="4" fillId="0" borderId="3" xfId="5" applyFont="1" applyBorder="1"/>
    <xf numFmtId="1" fontId="4" fillId="0" borderId="0" xfId="5" applyFont="1" applyBorder="1"/>
    <xf numFmtId="1" fontId="4" fillId="0" borderId="4" xfId="5" applyFont="1" applyBorder="1"/>
    <xf numFmtId="1" fontId="9" fillId="0" borderId="4" xfId="15" applyNumberFormat="1" applyFont="1" applyBorder="1">
      <alignment vertical="center"/>
    </xf>
    <xf numFmtId="0" fontId="7" fillId="0" borderId="0" xfId="0" applyFont="1"/>
    <xf numFmtId="3" fontId="9" fillId="0" borderId="3" xfId="0" applyNumberFormat="1" applyFont="1" applyBorder="1"/>
    <xf numFmtId="3" fontId="9" fillId="0" borderId="4" xfId="15" applyNumberFormat="1" applyFont="1" applyBorder="1">
      <alignment vertical="center"/>
    </xf>
    <xf numFmtId="0" fontId="30" fillId="0" borderId="0" xfId="0" applyFont="1"/>
    <xf numFmtId="0" fontId="7" fillId="0" borderId="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9" fontId="9" fillId="0" borderId="3" xfId="16" applyFont="1" applyBorder="1"/>
    <xf numFmtId="9" fontId="9" fillId="0" borderId="4" xfId="16" applyFont="1" applyBorder="1"/>
    <xf numFmtId="9" fontId="9" fillId="0" borderId="0" xfId="16" applyFont="1" applyBorder="1"/>
    <xf numFmtId="0" fontId="11" fillId="0" borderId="0" xfId="0" applyFont="1"/>
    <xf numFmtId="0" fontId="6" fillId="0" borderId="0" xfId="2" quotePrefix="1" applyAlignment="1"/>
    <xf numFmtId="0" fontId="4" fillId="0" borderId="0" xfId="0" applyFont="1"/>
    <xf numFmtId="3" fontId="9" fillId="0" borderId="4" xfId="0" applyNumberFormat="1" applyFont="1" applyBorder="1"/>
    <xf numFmtId="3" fontId="11" fillId="0" borderId="0" xfId="0" applyNumberFormat="1" applyFont="1"/>
    <xf numFmtId="0" fontId="19" fillId="0" borderId="0" xfId="9" applyFont="1"/>
    <xf numFmtId="0" fontId="11" fillId="0" borderId="0" xfId="7"/>
    <xf numFmtId="0" fontId="19" fillId="0" borderId="0" xfId="10" applyFont="1"/>
    <xf numFmtId="0" fontId="4" fillId="0" borderId="0" xfId="3" applyFont="1" applyBorder="1" applyAlignment="1">
      <alignment horizontal="left" vertical="center"/>
    </xf>
    <xf numFmtId="3" fontId="19" fillId="0" borderId="0" xfId="10" applyNumberFormat="1" applyFont="1"/>
    <xf numFmtId="3" fontId="4" fillId="0" borderId="0" xfId="3" applyNumberFormat="1" applyFont="1" applyBorder="1">
      <alignment horizontal="right" vertical="center"/>
    </xf>
    <xf numFmtId="1" fontId="10" fillId="0" borderId="0" xfId="5" applyFont="1" applyBorder="1"/>
    <xf numFmtId="0" fontId="2" fillId="0" borderId="0" xfId="14" applyFont="1" applyAlignment="1" applyProtection="1">
      <alignment horizontal="right"/>
      <protection locked="0"/>
    </xf>
    <xf numFmtId="3" fontId="4" fillId="0" borderId="0" xfId="14" applyNumberFormat="1" applyAlignment="1">
      <alignment horizontal="right"/>
    </xf>
    <xf numFmtId="3" fontId="4" fillId="0" borderId="0" xfId="10" applyNumberFormat="1" applyFont="1"/>
    <xf numFmtId="0" fontId="21" fillId="0" borderId="0" xfId="10" applyFont="1"/>
    <xf numFmtId="0" fontId="4" fillId="0" borderId="0" xfId="14" applyAlignment="1">
      <alignment horizontal="left"/>
    </xf>
    <xf numFmtId="0" fontId="28" fillId="0" borderId="0" xfId="10" applyFont="1"/>
    <xf numFmtId="0" fontId="4" fillId="0" borderId="0" xfId="10" applyFont="1"/>
    <xf numFmtId="0" fontId="11" fillId="0" borderId="0" xfId="10" applyFont="1"/>
    <xf numFmtId="0" fontId="20" fillId="0" borderId="0" xfId="10" applyFont="1"/>
    <xf numFmtId="0" fontId="10" fillId="0" borderId="0" xfId="15" applyFont="1" applyBorder="1" applyAlignment="1">
      <alignment horizontal="left" vertical="center"/>
    </xf>
    <xf numFmtId="0" fontId="9" fillId="0" borderId="0" xfId="14" applyFont="1" applyAlignment="1">
      <alignment horizontal="center" vertical="center" wrapText="1"/>
    </xf>
    <xf numFmtId="0" fontId="4" fillId="0" borderId="0" xfId="14" applyAlignment="1">
      <alignment wrapText="1"/>
    </xf>
    <xf numFmtId="0" fontId="23" fillId="0" borderId="0" xfId="9" applyFont="1"/>
    <xf numFmtId="9" fontId="0" fillId="0" borderId="0" xfId="18" applyFont="1"/>
    <xf numFmtId="0" fontId="16" fillId="0" borderId="0" xfId="7" quotePrefix="1" applyFont="1" applyAlignment="1">
      <alignment wrapText="1"/>
    </xf>
    <xf numFmtId="165" fontId="4" fillId="3" borderId="12" xfId="17" applyNumberFormat="1" applyFont="1" applyFill="1" applyBorder="1" applyAlignment="1">
      <alignment horizontal="right" vertical="center"/>
    </xf>
    <xf numFmtId="165" fontId="4" fillId="3" borderId="18" xfId="17" applyNumberFormat="1" applyFont="1" applyFill="1" applyBorder="1" applyAlignment="1">
      <alignment horizontal="right" vertical="center"/>
    </xf>
    <xf numFmtId="165" fontId="0" fillId="3" borderId="12" xfId="17" applyNumberFormat="1" applyFont="1" applyFill="1" applyBorder="1" applyAlignment="1">
      <alignment horizontal="right" vertical="center"/>
    </xf>
    <xf numFmtId="165" fontId="0" fillId="3" borderId="18" xfId="17" applyNumberFormat="1" applyFont="1" applyFill="1" applyBorder="1" applyAlignment="1">
      <alignment horizontal="right" vertical="center"/>
    </xf>
    <xf numFmtId="165" fontId="9" fillId="3" borderId="18" xfId="17" applyNumberFormat="1" applyFont="1" applyFill="1" applyBorder="1" applyAlignment="1">
      <alignment horizontal="right"/>
    </xf>
    <xf numFmtId="0" fontId="4" fillId="0" borderId="13" xfId="14" applyBorder="1" applyAlignment="1">
      <alignment horizontal="right"/>
    </xf>
    <xf numFmtId="0" fontId="4" fillId="0" borderId="13" xfId="14" applyBorder="1" applyAlignment="1">
      <alignment horizontal="right" wrapText="1"/>
    </xf>
    <xf numFmtId="165" fontId="0" fillId="0" borderId="20" xfId="19" applyNumberFormat="1" applyFont="1" applyBorder="1"/>
    <xf numFmtId="165" fontId="0" fillId="0" borderId="15" xfId="19" applyNumberFormat="1" applyFont="1" applyBorder="1"/>
    <xf numFmtId="0" fontId="11" fillId="0" borderId="0" xfId="14" applyFont="1"/>
    <xf numFmtId="9" fontId="9" fillId="0" borderId="2" xfId="16" applyFont="1" applyBorder="1"/>
    <xf numFmtId="9" fontId="0" fillId="0" borderId="26" xfId="18" applyFont="1" applyBorder="1"/>
    <xf numFmtId="9" fontId="0" fillId="0" borderId="3" xfId="18" applyFont="1" applyBorder="1"/>
    <xf numFmtId="9" fontId="9" fillId="0" borderId="3" xfId="18" applyFont="1" applyBorder="1"/>
    <xf numFmtId="0" fontId="7" fillId="0" borderId="9" xfId="0" applyFont="1" applyBorder="1" applyAlignment="1">
      <alignment horizontal="right" wrapText="1"/>
    </xf>
    <xf numFmtId="0" fontId="7" fillId="0" borderId="26" xfId="0" applyFont="1" applyBorder="1" applyAlignment="1">
      <alignment horizontal="right" wrapText="1"/>
    </xf>
    <xf numFmtId="9" fontId="4" fillId="0" borderId="26" xfId="16" applyFont="1" applyBorder="1" applyAlignment="1">
      <alignment vertical="center"/>
    </xf>
    <xf numFmtId="9" fontId="33" fillId="0" borderId="0" xfId="18" applyFont="1" applyFill="1" applyBorder="1"/>
    <xf numFmtId="1" fontId="4" fillId="0" borderId="36" xfId="15" applyNumberFormat="1" applyBorder="1" applyAlignment="1">
      <alignment horizontal="right" vertical="center"/>
    </xf>
    <xf numFmtId="0" fontId="4" fillId="0" borderId="17" xfId="15" applyBorder="1" applyAlignment="1">
      <alignment horizontal="left" vertical="center"/>
    </xf>
    <xf numFmtId="1" fontId="4" fillId="0" borderId="31" xfId="15" applyNumberFormat="1" applyBorder="1" applyAlignment="1">
      <alignment horizontal="right" vertical="center"/>
    </xf>
    <xf numFmtId="1" fontId="4" fillId="0" borderId="33" xfId="15" applyNumberFormat="1" applyBorder="1" applyAlignment="1">
      <alignment horizontal="right" vertical="center"/>
    </xf>
    <xf numFmtId="0" fontId="30" fillId="0" borderId="0" xfId="0" quotePrefix="1" applyFont="1" applyAlignment="1">
      <alignment horizontal="left"/>
    </xf>
    <xf numFmtId="0" fontId="4" fillId="0" borderId="0" xfId="9" applyFont="1"/>
    <xf numFmtId="0" fontId="1" fillId="0" borderId="0" xfId="14" applyFont="1" applyAlignment="1" applyProtection="1">
      <alignment horizontal="right"/>
      <protection locked="0"/>
    </xf>
    <xf numFmtId="0" fontId="25" fillId="0" borderId="0" xfId="14" quotePrefix="1" applyFont="1" applyAlignment="1">
      <alignment horizontal="left"/>
    </xf>
    <xf numFmtId="0" fontId="6" fillId="0" borderId="5" xfId="14" applyFont="1" applyBorder="1"/>
    <xf numFmtId="3" fontId="4" fillId="0" borderId="3" xfId="15" applyNumberFormat="1" applyBorder="1" applyAlignment="1">
      <alignment horizontal="right" vertical="center"/>
    </xf>
    <xf numFmtId="3" fontId="4" fillId="0" borderId="0" xfId="5" applyNumberFormat="1" applyFont="1" applyBorder="1" applyAlignment="1">
      <alignment horizontal="right"/>
    </xf>
    <xf numFmtId="3" fontId="4" fillId="0" borderId="3" xfId="14" applyNumberFormat="1" applyBorder="1" applyAlignment="1">
      <alignment vertical="center"/>
    </xf>
    <xf numFmtId="3" fontId="4" fillId="0" borderId="18" xfId="15" applyNumberFormat="1" applyBorder="1" applyAlignment="1">
      <alignment horizontal="right" vertical="center"/>
    </xf>
    <xf numFmtId="3" fontId="4" fillId="0" borderId="3" xfId="3" applyNumberFormat="1" applyFont="1" applyBorder="1" applyAlignment="1">
      <alignment horizontal="right" vertical="center" wrapText="1"/>
    </xf>
    <xf numFmtId="3" fontId="4" fillId="0" borderId="4" xfId="3" applyNumberFormat="1" applyFont="1" applyBorder="1" applyAlignment="1">
      <alignment horizontal="right" vertical="center" wrapText="1"/>
    </xf>
    <xf numFmtId="0" fontId="4" fillId="0" borderId="0" xfId="3" quotePrefix="1" applyFont="1" applyBorder="1" applyAlignment="1">
      <alignment horizontal="left" vertical="center"/>
    </xf>
    <xf numFmtId="0" fontId="27" fillId="0" borderId="0" xfId="0" applyFont="1"/>
    <xf numFmtId="0" fontId="6" fillId="0" borderId="0" xfId="2">
      <alignment horizontal="left"/>
    </xf>
    <xf numFmtId="0" fontId="9" fillId="0" borderId="0" xfId="9" applyFont="1"/>
    <xf numFmtId="3" fontId="27" fillId="0" borderId="0" xfId="0" applyNumberFormat="1" applyFont="1"/>
    <xf numFmtId="3" fontId="27" fillId="0" borderId="0" xfId="0" applyNumberFormat="1" applyFont="1" applyAlignment="1">
      <alignment vertical="center"/>
    </xf>
    <xf numFmtId="0" fontId="23" fillId="0" borderId="0" xfId="10" applyFont="1"/>
    <xf numFmtId="0" fontId="11" fillId="0" borderId="0" xfId="15" applyFont="1" applyBorder="1" applyAlignment="1">
      <alignment horizontal="right" vertical="center"/>
    </xf>
    <xf numFmtId="3" fontId="4" fillId="0" borderId="0" xfId="3" applyNumberFormat="1" applyFont="1" applyBorder="1" applyAlignment="1">
      <alignment horizontal="right" vertical="center" wrapText="1"/>
    </xf>
    <xf numFmtId="0" fontId="15" fillId="0" borderId="0" xfId="15" quotePrefix="1" applyFont="1" applyBorder="1" applyAlignment="1">
      <alignment horizontal="left" vertical="center"/>
    </xf>
    <xf numFmtId="0" fontId="30" fillId="0" borderId="0" xfId="15" applyFont="1" applyBorder="1" applyAlignment="1">
      <alignment horizontal="left" vertical="center"/>
    </xf>
    <xf numFmtId="1" fontId="30" fillId="0" borderId="0" xfId="5" applyFont="1" applyBorder="1"/>
    <xf numFmtId="0" fontId="9" fillId="0" borderId="0" xfId="15" applyFont="1" applyBorder="1" applyAlignment="1">
      <alignment horizontal="left" vertical="center"/>
    </xf>
    <xf numFmtId="1" fontId="9" fillId="0" borderId="0" xfId="15" applyNumberFormat="1" applyFont="1" applyBorder="1" applyAlignment="1">
      <alignment horizontal="right" vertical="center"/>
    </xf>
    <xf numFmtId="0" fontId="9" fillId="0" borderId="0" xfId="15" applyFont="1" applyBorder="1" applyAlignment="1">
      <alignment horizontal="right" vertical="center"/>
    </xf>
    <xf numFmtId="1" fontId="4" fillId="0" borderId="17" xfId="9" applyNumberFormat="1" applyFont="1" applyBorder="1"/>
    <xf numFmtId="1" fontId="4" fillId="0" borderId="20" xfId="9" applyNumberFormat="1" applyFont="1" applyBorder="1"/>
    <xf numFmtId="1" fontId="4" fillId="0" borderId="14" xfId="9" applyNumberFormat="1" applyFont="1" applyBorder="1"/>
    <xf numFmtId="1" fontId="4" fillId="0" borderId="18" xfId="9" applyNumberFormat="1" applyFont="1" applyBorder="1"/>
    <xf numFmtId="1" fontId="4" fillId="0" borderId="15" xfId="9" applyNumberFormat="1" applyFont="1" applyBorder="1"/>
    <xf numFmtId="1" fontId="9" fillId="0" borderId="0" xfId="9" applyNumberFormat="1" applyFont="1"/>
    <xf numFmtId="49" fontId="0" fillId="0" borderId="0" xfId="0" applyNumberFormat="1" applyAlignment="1">
      <alignment horizontal="left" vertical="center"/>
    </xf>
    <xf numFmtId="0" fontId="4" fillId="0" borderId="29" xfId="9" applyFont="1" applyBorder="1"/>
    <xf numFmtId="0" fontId="4" fillId="0" borderId="11" xfId="3" applyFont="1" applyBorder="1" applyAlignment="1">
      <alignment horizontal="left" vertical="center"/>
    </xf>
    <xf numFmtId="0" fontId="4" fillId="0" borderId="1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 wrapText="1"/>
    </xf>
    <xf numFmtId="0" fontId="4" fillId="0" borderId="11" xfId="3" quotePrefix="1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20" xfId="9" applyFont="1" applyBorder="1"/>
    <xf numFmtId="0" fontId="4" fillId="0" borderId="15" xfId="9" applyFont="1" applyBorder="1"/>
    <xf numFmtId="0" fontId="4" fillId="0" borderId="25" xfId="9" applyFont="1" applyBorder="1"/>
    <xf numFmtId="3" fontId="4" fillId="0" borderId="20" xfId="3" applyNumberFormat="1" applyFont="1" applyBorder="1" applyAlignment="1">
      <alignment horizontal="right" vertical="center" wrapText="1"/>
    </xf>
    <xf numFmtId="0" fontId="4" fillId="0" borderId="17" xfId="9" applyFont="1" applyBorder="1"/>
    <xf numFmtId="0" fontId="4" fillId="0" borderId="18" xfId="9" applyFont="1" applyBorder="1"/>
    <xf numFmtId="0" fontId="4" fillId="0" borderId="20" xfId="9" applyFont="1" applyBorder="1" applyAlignment="1">
      <alignment horizontal="right"/>
    </xf>
    <xf numFmtId="0" fontId="4" fillId="0" borderId="15" xfId="9" applyFont="1" applyBorder="1" applyAlignment="1">
      <alignment horizontal="right"/>
    </xf>
    <xf numFmtId="3" fontId="4" fillId="0" borderId="15" xfId="15" applyNumberFormat="1" applyBorder="1" applyAlignment="1">
      <alignment horizontal="right" vertical="center"/>
    </xf>
    <xf numFmtId="0" fontId="7" fillId="0" borderId="1" xfId="15" applyFont="1" applyBorder="1" applyAlignment="1">
      <alignment horizontal="left" vertical="center"/>
    </xf>
    <xf numFmtId="3" fontId="4" fillId="0" borderId="26" xfId="15" applyNumberFormat="1" applyBorder="1" applyAlignment="1">
      <alignment horizontal="right" vertical="center"/>
    </xf>
    <xf numFmtId="3" fontId="4" fillId="0" borderId="8" xfId="15" applyNumberFormat="1" applyBorder="1" applyAlignment="1">
      <alignment horizontal="right" vertical="center"/>
    </xf>
    <xf numFmtId="0" fontId="4" fillId="0" borderId="26" xfId="15" applyBorder="1" applyAlignment="1">
      <alignment horizontal="right" vertical="center"/>
    </xf>
    <xf numFmtId="3" fontId="4" fillId="0" borderId="0" xfId="14" applyNumberFormat="1" applyAlignment="1">
      <alignment vertical="center"/>
    </xf>
    <xf numFmtId="0" fontId="4" fillId="0" borderId="3" xfId="14" applyBorder="1" applyAlignment="1">
      <alignment horizontal="right" vertical="center"/>
    </xf>
    <xf numFmtId="0" fontId="4" fillId="0" borderId="3" xfId="15" applyBorder="1" applyAlignment="1">
      <alignment horizontal="left" vertical="center"/>
    </xf>
    <xf numFmtId="0" fontId="4" fillId="0" borderId="3" xfId="14" applyBorder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0" fontId="4" fillId="0" borderId="3" xfId="3" quotePrefix="1" applyFont="1" applyBorder="1" applyAlignment="1">
      <alignment horizontal="left" vertical="center"/>
    </xf>
    <xf numFmtId="1" fontId="4" fillId="0" borderId="3" xfId="5" applyFont="1" applyBorder="1" applyAlignment="1">
      <alignment horizontal="left" vertical="center"/>
    </xf>
    <xf numFmtId="3" fontId="4" fillId="0" borderId="3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horizontal="right" vertical="center"/>
    </xf>
    <xf numFmtId="0" fontId="4" fillId="0" borderId="3" xfId="6" applyFont="1" applyBorder="1" applyAlignment="1">
      <alignment horizontal="left" vertical="center"/>
    </xf>
    <xf numFmtId="0" fontId="4" fillId="0" borderId="3" xfId="7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3" fontId="4" fillId="0" borderId="3" xfId="3" applyNumberFormat="1" applyFont="1" applyBorder="1">
      <alignment horizontal="right" vertical="center"/>
    </xf>
    <xf numFmtId="3" fontId="4" fillId="0" borderId="16" xfId="14" applyNumberFormat="1" applyBorder="1" applyAlignment="1">
      <alignment vertical="center"/>
    </xf>
    <xf numFmtId="3" fontId="4" fillId="0" borderId="3" xfId="10" applyNumberFormat="1" applyFont="1" applyBorder="1" applyAlignment="1">
      <alignment vertical="center"/>
    </xf>
    <xf numFmtId="0" fontId="4" fillId="0" borderId="3" xfId="5" applyNumberFormat="1" applyFont="1" applyBorder="1" applyAlignment="1">
      <alignment horizontal="right" vertical="center"/>
    </xf>
    <xf numFmtId="0" fontId="4" fillId="0" borderId="3" xfId="7" applyFont="1" applyBorder="1" applyAlignment="1">
      <alignment horizontal="right" vertical="center"/>
    </xf>
    <xf numFmtId="0" fontId="30" fillId="0" borderId="0" xfId="3" applyFont="1" applyBorder="1" applyAlignment="1">
      <alignment horizontal="left" vertical="center"/>
    </xf>
    <xf numFmtId="0" fontId="30" fillId="0" borderId="0" xfId="7" applyFont="1"/>
    <xf numFmtId="0" fontId="7" fillId="0" borderId="17" xfId="3" applyBorder="1" applyAlignment="1">
      <alignment horizontal="left"/>
    </xf>
    <xf numFmtId="0" fontId="7" fillId="0" borderId="31" xfId="3" applyBorder="1" applyAlignment="1"/>
    <xf numFmtId="0" fontId="7" fillId="0" borderId="33" xfId="3" applyBorder="1" applyAlignment="1">
      <alignment wrapText="1"/>
    </xf>
    <xf numFmtId="0" fontId="7" fillId="0" borderId="34" xfId="3" applyBorder="1" applyAlignment="1">
      <alignment wrapText="1"/>
    </xf>
    <xf numFmtId="0" fontId="7" fillId="0" borderId="35" xfId="3" applyBorder="1" applyAlignment="1">
      <alignment wrapText="1"/>
    </xf>
    <xf numFmtId="0" fontId="7" fillId="0" borderId="20" xfId="3" applyBorder="1" applyAlignment="1">
      <alignment wrapText="1"/>
    </xf>
    <xf numFmtId="0" fontId="7" fillId="0" borderId="14" xfId="9" applyFont="1" applyBorder="1"/>
    <xf numFmtId="0" fontId="7" fillId="0" borderId="17" xfId="9" applyFont="1" applyBorder="1"/>
    <xf numFmtId="0" fontId="7" fillId="0" borderId="20" xfId="9" applyFont="1" applyBorder="1"/>
    <xf numFmtId="1" fontId="4" fillId="0" borderId="0" xfId="9" applyNumberFormat="1" applyFont="1"/>
    <xf numFmtId="0" fontId="9" fillId="0" borderId="29" xfId="15" applyFont="1" applyBorder="1" applyAlignment="1">
      <alignment horizontal="left" vertical="center"/>
    </xf>
    <xf numFmtId="1" fontId="9" fillId="0" borderId="25" xfId="15" applyNumberFormat="1" applyFont="1" applyBorder="1" applyAlignment="1">
      <alignment horizontal="right" vertical="center"/>
    </xf>
    <xf numFmtId="1" fontId="9" fillId="0" borderId="29" xfId="9" applyNumberFormat="1" applyFont="1" applyBorder="1"/>
    <xf numFmtId="1" fontId="9" fillId="0" borderId="25" xfId="9" applyNumberFormat="1" applyFont="1" applyBorder="1"/>
    <xf numFmtId="1" fontId="9" fillId="0" borderId="30" xfId="9" applyNumberFormat="1" applyFont="1" applyBorder="1"/>
    <xf numFmtId="3" fontId="0" fillId="0" borderId="3" xfId="0" applyNumberFormat="1" applyBorder="1" applyAlignment="1">
      <alignment vertical="center"/>
    </xf>
    <xf numFmtId="3" fontId="4" fillId="0" borderId="4" xfId="14" applyNumberFormat="1" applyBorder="1" applyAlignment="1">
      <alignment vertical="center"/>
    </xf>
    <xf numFmtId="3" fontId="4" fillId="0" borderId="18" xfId="3" applyNumberFormat="1" applyFont="1" applyBorder="1" applyAlignment="1">
      <alignment horizontal="right" vertical="center" wrapText="1"/>
    </xf>
    <xf numFmtId="3" fontId="4" fillId="0" borderId="23" xfId="10" applyNumberFormat="1" applyFont="1" applyBorder="1" applyAlignment="1">
      <alignment vertical="center"/>
    </xf>
    <xf numFmtId="3" fontId="4" fillId="0" borderId="18" xfId="14" applyNumberForma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0" xfId="3" applyNumberFormat="1" applyFont="1" applyBorder="1" applyAlignment="1">
      <alignment horizontal="left" vertical="center"/>
    </xf>
    <xf numFmtId="3" fontId="4" fillId="0" borderId="32" xfId="3" applyNumberFormat="1" applyFont="1" applyBorder="1" applyAlignment="1">
      <alignment horizontal="left" vertical="center"/>
    </xf>
    <xf numFmtId="3" fontId="4" fillId="0" borderId="27" xfId="10" applyNumberFormat="1" applyFont="1" applyBorder="1" applyAlignment="1">
      <alignment vertical="center"/>
    </xf>
    <xf numFmtId="0" fontId="4" fillId="0" borderId="11" xfId="9" applyFont="1" applyBorder="1"/>
    <xf numFmtId="3" fontId="4" fillId="0" borderId="0" xfId="5" applyNumberFormat="1" applyFont="1" applyBorder="1" applyAlignment="1">
      <alignment horizontal="right" wrapText="1"/>
    </xf>
    <xf numFmtId="3" fontId="4" fillId="0" borderId="30" xfId="5" applyNumberFormat="1" applyFont="1" applyBorder="1" applyAlignment="1">
      <alignment horizontal="right" wrapText="1"/>
    </xf>
    <xf numFmtId="0" fontId="4" fillId="0" borderId="20" xfId="9" applyFont="1" applyBorder="1" applyAlignment="1">
      <alignment wrapText="1"/>
    </xf>
    <xf numFmtId="0" fontId="4" fillId="0" borderId="15" xfId="9" applyFont="1" applyBorder="1" applyAlignment="1">
      <alignment wrapText="1"/>
    </xf>
    <xf numFmtId="0" fontId="4" fillId="0" borderId="25" xfId="9" applyFont="1" applyBorder="1" applyAlignment="1">
      <alignment wrapText="1"/>
    </xf>
    <xf numFmtId="3" fontId="4" fillId="0" borderId="15" xfId="5" applyNumberFormat="1" applyFont="1" applyBorder="1" applyAlignment="1">
      <alignment horizontal="right" wrapText="1"/>
    </xf>
    <xf numFmtId="3" fontId="4" fillId="0" borderId="25" xfId="5" applyNumberFormat="1" applyFont="1" applyBorder="1" applyAlignment="1">
      <alignment horizontal="right" wrapText="1"/>
    </xf>
    <xf numFmtId="0" fontId="4" fillId="0" borderId="25" xfId="9" quotePrefix="1" applyFont="1" applyBorder="1" applyAlignment="1">
      <alignment horizontal="right"/>
    </xf>
    <xf numFmtId="3" fontId="4" fillId="0" borderId="0" xfId="10" applyNumberFormat="1" applyFont="1" applyAlignment="1">
      <alignment vertical="center"/>
    </xf>
    <xf numFmtId="1" fontId="4" fillId="0" borderId="24" xfId="15" applyNumberFormat="1" applyBorder="1" applyAlignment="1">
      <alignment horizontal="right" vertical="center"/>
    </xf>
    <xf numFmtId="0" fontId="4" fillId="0" borderId="18" xfId="15" applyBorder="1" applyAlignment="1">
      <alignment horizontal="left" vertical="center"/>
    </xf>
    <xf numFmtId="1" fontId="4" fillId="0" borderId="23" xfId="15" applyNumberFormat="1" applyBorder="1" applyAlignment="1">
      <alignment horizontal="right" vertical="center"/>
    </xf>
    <xf numFmtId="1" fontId="4" fillId="0" borderId="2" xfId="15" applyNumberFormat="1" applyAlignment="1">
      <alignment horizontal="right" vertical="center"/>
    </xf>
    <xf numFmtId="1" fontId="4" fillId="0" borderId="3" xfId="15" applyNumberFormat="1" applyBorder="1" applyAlignment="1">
      <alignment horizontal="right" vertical="center"/>
    </xf>
    <xf numFmtId="1" fontId="4" fillId="0" borderId="12" xfId="15" applyNumberFormat="1" applyBorder="1" applyAlignment="1">
      <alignment horizontal="right" vertical="center"/>
    </xf>
    <xf numFmtId="0" fontId="4" fillId="0" borderId="18" xfId="15" quotePrefix="1" applyBorder="1" applyAlignment="1">
      <alignment horizontal="left" vertical="center"/>
    </xf>
    <xf numFmtId="3" fontId="4" fillId="0" borderId="0" xfId="15" applyNumberFormat="1" applyBorder="1" applyAlignment="1">
      <alignment horizontal="right" vertical="center" wrapText="1"/>
    </xf>
    <xf numFmtId="3" fontId="4" fillId="0" borderId="15" xfId="15" applyNumberFormat="1" applyBorder="1" applyAlignment="1">
      <alignment horizontal="right" vertical="center" wrapText="1"/>
    </xf>
    <xf numFmtId="3" fontId="4" fillId="0" borderId="20" xfId="15" applyNumberFormat="1" applyBorder="1" applyAlignment="1">
      <alignment horizontal="right" vertical="center"/>
    </xf>
    <xf numFmtId="3" fontId="4" fillId="0" borderId="17" xfId="15" applyNumberFormat="1" applyBorder="1" applyAlignment="1">
      <alignment horizontal="right" vertical="center"/>
    </xf>
    <xf numFmtId="3" fontId="4" fillId="0" borderId="25" xfId="15" applyNumberFormat="1" applyBorder="1" applyAlignment="1">
      <alignment horizontal="right" vertical="center"/>
    </xf>
    <xf numFmtId="3" fontId="4" fillId="0" borderId="29" xfId="15" applyNumberFormat="1" applyBorder="1" applyAlignment="1">
      <alignment horizontal="right" vertical="center"/>
    </xf>
    <xf numFmtId="0" fontId="34" fillId="0" borderId="1" xfId="15" applyFont="1" applyBorder="1" applyAlignment="1">
      <alignment horizontal="center" vertical="center"/>
    </xf>
    <xf numFmtId="0" fontId="7" fillId="0" borderId="1" xfId="15" quotePrefix="1" applyFont="1" applyBorder="1" applyAlignment="1">
      <alignment horizontal="center" vertical="center"/>
    </xf>
    <xf numFmtId="0" fontId="7" fillId="0" borderId="1" xfId="15" applyFont="1" applyBorder="1" applyAlignment="1">
      <alignment horizontal="center" vertical="center"/>
    </xf>
    <xf numFmtId="0" fontId="7" fillId="0" borderId="1" xfId="15" quotePrefix="1" applyFont="1" applyBorder="1" applyAlignment="1">
      <alignment horizontal="center" vertical="center" wrapText="1"/>
    </xf>
    <xf numFmtId="0" fontId="4" fillId="0" borderId="0" xfId="14" applyAlignment="1">
      <alignment wrapText="1"/>
    </xf>
    <xf numFmtId="0" fontId="9" fillId="0" borderId="0" xfId="14" applyFont="1" applyAlignment="1">
      <alignment wrapText="1"/>
    </xf>
    <xf numFmtId="0" fontId="16" fillId="0" borderId="0" xfId="7" quotePrefix="1" applyFont="1" applyAlignment="1">
      <alignment wrapText="1"/>
    </xf>
    <xf numFmtId="0" fontId="16" fillId="0" borderId="0" xfId="7" quotePrefix="1" applyFont="1" applyAlignment="1">
      <alignment horizontal="left" wrapText="1"/>
    </xf>
    <xf numFmtId="0" fontId="16" fillId="0" borderId="0" xfId="7" quotePrefix="1" applyFont="1" applyAlignment="1">
      <alignment horizontal="left" vertical="top" wrapText="1"/>
    </xf>
    <xf numFmtId="0" fontId="7" fillId="0" borderId="1" xfId="3" applyAlignment="1">
      <alignment horizontal="left" vertical="center"/>
    </xf>
    <xf numFmtId="0" fontId="7" fillId="0" borderId="6" xfId="3" applyBorder="1" applyAlignment="1">
      <alignment horizontal="center" vertical="center" wrapText="1"/>
    </xf>
    <xf numFmtId="0" fontId="7" fillId="0" borderId="9" xfId="3" applyBorder="1" applyAlignment="1">
      <alignment horizontal="center" vertical="center" wrapText="1"/>
    </xf>
    <xf numFmtId="0" fontId="7" fillId="0" borderId="26" xfId="3" applyBorder="1" applyAlignment="1">
      <alignment horizontal="center" vertical="center" wrapText="1"/>
    </xf>
    <xf numFmtId="0" fontId="7" fillId="0" borderId="27" xfId="3" applyBorder="1" applyAlignment="1">
      <alignment horizontal="center" vertical="center" wrapText="1"/>
    </xf>
    <xf numFmtId="0" fontId="7" fillId="0" borderId="6" xfId="3" applyBorder="1" applyAlignment="1">
      <alignment horizontal="right" vertical="center" wrapText="1"/>
    </xf>
    <xf numFmtId="0" fontId="6" fillId="0" borderId="0" xfId="2" quotePrefix="1" applyAlignment="1">
      <alignment horizontal="left" wrapText="1"/>
    </xf>
    <xf numFmtId="0" fontId="4" fillId="0" borderId="24" xfId="14" applyBorder="1" applyAlignment="1">
      <alignment horizontal="left" vertical="top"/>
    </xf>
    <xf numFmtId="0" fontId="4" fillId="0" borderId="28" xfId="14" applyBorder="1" applyAlignment="1">
      <alignment horizontal="left" vertical="top"/>
    </xf>
    <xf numFmtId="0" fontId="4" fillId="0" borderId="20" xfId="14" applyBorder="1" applyAlignment="1">
      <alignment horizontal="left" vertical="top" wrapText="1"/>
    </xf>
    <xf numFmtId="0" fontId="4" fillId="0" borderId="25" xfId="14" applyBorder="1" applyAlignment="1">
      <alignment horizontal="left" vertical="top" wrapText="1"/>
    </xf>
    <xf numFmtId="0" fontId="4" fillId="0" borderId="19" xfId="14" applyBorder="1" applyAlignment="1">
      <alignment horizontal="left" vertical="top"/>
    </xf>
    <xf numFmtId="0" fontId="4" fillId="0" borderId="13" xfId="14" applyBorder="1" applyAlignment="1">
      <alignment horizontal="left" vertical="top"/>
    </xf>
  </cellXfs>
  <cellStyles count="22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15" xr:uid="{00000000-0005-0000-0000-000004000000}"/>
    <cellStyle name="5. Tabell-kropp hf" xfId="5" xr:uid="{00000000-0005-0000-0000-000005000000}"/>
    <cellStyle name="8. Tabell-kilde" xfId="6" xr:uid="{00000000-0005-0000-0000-000006000000}"/>
    <cellStyle name="9. Tabell-note" xfId="7" xr:uid="{00000000-0005-0000-0000-000007000000}"/>
    <cellStyle name="Comma" xfId="17" builtinId="3"/>
    <cellStyle name="Hyperlink" xfId="8" builtinId="8"/>
    <cellStyle name="Komma 2" xfId="19" xr:uid="{36E7F90F-D9A2-4EB1-873D-CF74881E5143}"/>
    <cellStyle name="Komma 3" xfId="21" xr:uid="{3ECD15A0-7D07-4703-BA09-847CF6CCBFA6}"/>
    <cellStyle name="Normal" xfId="0" builtinId="0"/>
    <cellStyle name="Normal 2" xfId="13" xr:uid="{00000000-0005-0000-0000-00000A000000}"/>
    <cellStyle name="Normal 2 2" xfId="20" xr:uid="{10447C41-232C-4331-BC54-0B8113990FD4}"/>
    <cellStyle name="Normal 3" xfId="14" xr:uid="{00000000-0005-0000-0000-00000B000000}"/>
    <cellStyle name="Normal_Kap.2.1 og Kap.2.4" xfId="9" xr:uid="{00000000-0005-0000-0000-00000C000000}"/>
    <cellStyle name="Normal_vedlegg1" xfId="10" xr:uid="{00000000-0005-0000-0000-00000D000000}"/>
    <cellStyle name="Per cent" xfId="18" builtinId="5"/>
    <cellStyle name="Prosent 2" xfId="16" xr:uid="{180B573C-92A4-4305-A414-1E192ED9CF2B}"/>
    <cellStyle name="Tabell" xfId="11" xr:uid="{00000000-0005-0000-0000-00000E000000}"/>
    <cellStyle name="Tabell-tittel" xfId="12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ssb.no/statbank/table/13896/" TargetMode="External"/><Relationship Id="rId1" Type="http://schemas.openxmlformats.org/officeDocument/2006/relationships/hyperlink" Target="https://www.ssb.no/statbank/table/1389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showGridLines="0" tabSelected="1" zoomScale="90" zoomScaleNormal="90" workbookViewId="0"/>
  </sheetViews>
  <sheetFormatPr defaultColWidth="11.42578125" defaultRowHeight="12.75" x14ac:dyDescent="0.2"/>
  <cols>
    <col min="1" max="1" width="13.5703125" customWidth="1"/>
    <col min="2" max="2" width="163.7109375" customWidth="1"/>
    <col min="3" max="3" width="21.42578125" bestFit="1" customWidth="1"/>
  </cols>
  <sheetData>
    <row r="1" spans="1:3" ht="18" x14ac:dyDescent="0.25">
      <c r="A1" s="1" t="s">
        <v>208</v>
      </c>
    </row>
    <row r="3" spans="1:3" x14ac:dyDescent="0.2">
      <c r="A3" s="40" t="s">
        <v>0</v>
      </c>
      <c r="B3" s="43" t="s">
        <v>1</v>
      </c>
      <c r="C3" s="40" t="s">
        <v>2</v>
      </c>
    </row>
    <row r="4" spans="1:3" s="16" customFormat="1" x14ac:dyDescent="0.2">
      <c r="A4" s="49" t="str">
        <f>'A.1.1'!A2</f>
        <v>Tabell A.1.1</v>
      </c>
      <c r="B4" s="50" t="str">
        <f>'A.1.1'!A3&amp;" "&amp;'A.1.1'!A4</f>
        <v xml:space="preserve">Studenter1 i universitets- og høgskoleutdanning i Norge (1970-2023) og fullførte utdanninger (grader) på høyere nivå2 (masternivå) ved norske universiteter og høsgkoler (2000/01-2022/23) </v>
      </c>
      <c r="C4" s="47" t="str">
        <f>'A.1.1'!$A$1</f>
        <v>Sist oppdatert: 15.09.2025</v>
      </c>
    </row>
    <row r="5" spans="1:3" x14ac:dyDescent="0.2">
      <c r="A5" s="49" t="str">
        <f>'A.1.2'!A2</f>
        <v>Tabell A.1.2</v>
      </c>
      <c r="B5" s="50" t="str">
        <f>'A.1.2'!A3</f>
        <v>Fullførte utdanninger (grader) på høyere nivå1 ved universiteter og høgskoler i Norge. 1993/94-2022/23. Andel kvinner i prosent per fagfelt.</v>
      </c>
      <c r="C5" s="47" t="str">
        <f>'A.1.2'!$A$1</f>
        <v>Sist oppdatert 17.09.2025</v>
      </c>
    </row>
    <row r="6" spans="1:3" x14ac:dyDescent="0.2">
      <c r="A6" s="49" t="str">
        <f>'A.1.3a'!A2</f>
        <v>Tabell A.1.3a</v>
      </c>
      <c r="B6" s="50" t="str">
        <f>'A.1.3a'!A3&amp;" "&amp;'A.1.3a'!A4</f>
        <v xml:space="preserve">Fullførte utdanninger (grader) på høyere nivå1 (masternivå) ved universiteter og vitenskapelige høgskoler2 i Norge, fordelt på fagfelt3. 2010/11-2022/23 </v>
      </c>
      <c r="C6" s="47" t="str">
        <f>'A.1.3a'!$A$1</f>
        <v>Sist oppdatert 23.09.2024</v>
      </c>
    </row>
    <row r="7" spans="1:3" x14ac:dyDescent="0.2">
      <c r="A7" s="49" t="str">
        <f>'A.1.3b'!A2</f>
        <v>Tabell A.1.3b</v>
      </c>
      <c r="B7" s="50" t="str">
        <f>'A.1.3b'!A3</f>
        <v xml:space="preserve">Fullførte utdanninger (grader) på høyere nivå1 (masternivå) ved høgskoler2 i Norge (ikke vitenskapelige høgskoler), fordelt på fagfelt3. 2010/11-2022/23 </v>
      </c>
      <c r="C7" s="47" t="str">
        <f>'A.1.3b'!$A$1</f>
        <v>Sist oppdatert 23.09.2024</v>
      </c>
    </row>
    <row r="8" spans="1:3" x14ac:dyDescent="0.2">
      <c r="A8" s="49" t="str">
        <f>'A.1.4'!A2</f>
        <v>Tabell A.1.4</v>
      </c>
      <c r="B8" s="50" t="str">
        <f>'A.1.4'!A3</f>
        <v>Antall nye doktorgradsstudenter tatt opp ved norske læresteder etter fagområde. 2005–2021.</v>
      </c>
      <c r="C8" s="47" t="str">
        <f>'A.1.4'!A1</f>
        <v>Sist oppdatert 21.07.2025</v>
      </c>
    </row>
    <row r="9" spans="1:3" s="16" customFormat="1" x14ac:dyDescent="0.2">
      <c r="A9" s="49" t="str">
        <f>'A.1.5'!A2</f>
        <v>Tabell A.1.5</v>
      </c>
      <c r="B9" s="50" t="str">
        <f>'A.1.5'!A3</f>
        <v>Norske doktorgrader etter utstedende institusjon. 1980–2024.</v>
      </c>
      <c r="C9" s="47" t="str">
        <f>'A.1.5'!A1</f>
        <v>Sist oppdatert 01.04.2025</v>
      </c>
    </row>
    <row r="10" spans="1:3" x14ac:dyDescent="0.2">
      <c r="A10" s="49" t="str">
        <f>'A.1.6'!A2</f>
        <v>Tabell A.1.6</v>
      </c>
      <c r="B10" s="50" t="str">
        <f>'A.1.6'!A3</f>
        <v>Norske doktorgrader etter gradtittel. 1990–2024.</v>
      </c>
      <c r="C10" s="47" t="str">
        <f>'A.1.6'!$A$1</f>
        <v>Sist oppdatert 01.04.2025</v>
      </c>
    </row>
    <row r="11" spans="1:3" x14ac:dyDescent="0.2">
      <c r="A11" s="49" t="str">
        <f>'A.1.7'!A2</f>
        <v>Tabell A.1.7</v>
      </c>
      <c r="B11" s="50" t="str">
        <f>'A.1.7'!A3</f>
        <v>Norske doktorgrader etter kjønn. 1990–2024.</v>
      </c>
      <c r="C11" s="47" t="str">
        <f>'A.1.7'!$A$1</f>
        <v>Sist oppdatert 01.04.2025</v>
      </c>
    </row>
    <row r="12" spans="1:3" s="16" customFormat="1" x14ac:dyDescent="0.2">
      <c r="A12" s="49" t="str">
        <f>'A.1.8'!A2</f>
        <v>Tabell A.1.8</v>
      </c>
      <c r="B12" s="50" t="str">
        <f>'A.1.8'!A3</f>
        <v>Norske doktorgrader etter fagområde. 1980–2024.</v>
      </c>
      <c r="C12" s="47" t="str">
        <f>'A.1.8'!$A$1</f>
        <v>Sist oppdatert 01.04.2025</v>
      </c>
    </row>
    <row r="13" spans="1:3" x14ac:dyDescent="0.2">
      <c r="A13" s="49" t="str">
        <f>'A.1.9'!A2</f>
        <v>Tabell A.1.9</v>
      </c>
      <c r="B13" s="50" t="str">
        <f>'A.1.9'!A3</f>
        <v>Norske doktorgrader 1990–2024. Kvinneandeler i prosent per fagområde.</v>
      </c>
      <c r="C13" s="47" t="str">
        <f>'A.1.9'!$A$1</f>
        <v>Sist oppdatert 01.04.2025</v>
      </c>
    </row>
    <row r="14" spans="1:3" x14ac:dyDescent="0.2">
      <c r="A14" s="49" t="str">
        <f>'A.1.10a'!A2</f>
        <v>Tabell A.1.10a</v>
      </c>
      <c r="B14" s="50" t="str">
        <f>'A.1.10a'!A3</f>
        <v>Andelen doktorgradsstudenter tatt opp ved norske læresteder i 2005–2019 som hadde fullført doktorgrad etter 4, 6, 8 og 10 år etter fagområde.</v>
      </c>
      <c r="C14" s="47" t="str">
        <f>'A.1.10a'!A1</f>
        <v>Sist oppdatert 21.07.2025</v>
      </c>
    </row>
    <row r="15" spans="1:3" x14ac:dyDescent="0.2">
      <c r="A15" s="49" t="str">
        <f>'A.1.10b'!A2</f>
        <v>Tabell A.1.10b</v>
      </c>
      <c r="B15" s="50" t="str">
        <f>'A.1.10b'!A3</f>
        <v>Kumulativ gjennomføringsgrad i doktorgradsstudiet1 for doktorgradsstudenter som startet i årene 2005‒2019 etter oppstartsår. Status per 2023.</v>
      </c>
      <c r="C15" s="47" t="str">
        <f>'A.1.10b'!A1</f>
        <v>Sist oppdatert 21.07.2025</v>
      </c>
    </row>
  </sheetData>
  <hyperlinks>
    <hyperlink ref="A4" location="A.1.1!Utskriftsområde" display="A.1.1" xr:uid="{00000000-0004-0000-0000-000000000000}"/>
    <hyperlink ref="A5" location="A.1.2!Utskriftsområde" display="A.1.2" xr:uid="{00000000-0004-0000-0000-000001000000}"/>
    <hyperlink ref="A6" location="A.1.3a!Utskriftsområde" display="A.1.3a" xr:uid="{00000000-0004-0000-0000-000002000000}"/>
    <hyperlink ref="A7" location="A.1.3b!Utskriftsområde" display="A.1.3b" xr:uid="{00000000-0004-0000-0000-000003000000}"/>
    <hyperlink ref="A9" location="A.1.4!Utskriftsområde" display="A.1.4" xr:uid="{00000000-0004-0000-0000-000004000000}"/>
    <hyperlink ref="A10" location="A.1.5!Utskriftsområde" display="A.1.5" xr:uid="{00000000-0004-0000-0000-000005000000}"/>
    <hyperlink ref="A11" location="A.1.6!Utskriftsområde" display="A.1.6" xr:uid="{00000000-0004-0000-0000-000006000000}"/>
    <hyperlink ref="A12" location="A.1.7!Utskriftsområde" display="A.1.7" xr:uid="{00000000-0004-0000-0000-000007000000}"/>
    <hyperlink ref="A13" location="A.1.8!Utskriftsområde" display="A.1.8" xr:uid="{00000000-0004-0000-0000-000008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45"/>
  <sheetViews>
    <sheetView showGridLines="0" workbookViewId="0"/>
  </sheetViews>
  <sheetFormatPr defaultColWidth="11.42578125" defaultRowHeight="12.75" x14ac:dyDescent="0.2"/>
  <cols>
    <col min="1" max="1" width="19" customWidth="1"/>
    <col min="2" max="4" width="7.7109375" customWidth="1"/>
    <col min="5" max="5" width="13" customWidth="1"/>
  </cols>
  <sheetData>
    <row r="1" spans="1:7" x14ac:dyDescent="0.2">
      <c r="A1" s="24" t="s">
        <v>88</v>
      </c>
    </row>
    <row r="2" spans="1:7" ht="18" x14ac:dyDescent="0.25">
      <c r="A2" s="1" t="s">
        <v>52</v>
      </c>
    </row>
    <row r="3" spans="1:7" ht="15.75" x14ac:dyDescent="0.25">
      <c r="A3" s="23" t="s">
        <v>91</v>
      </c>
    </row>
    <row r="5" spans="1:7" ht="14.25" x14ac:dyDescent="0.2">
      <c r="A5" s="277" t="s">
        <v>6</v>
      </c>
      <c r="B5" s="278" t="s">
        <v>53</v>
      </c>
      <c r="C5" s="279"/>
      <c r="D5" s="280" t="s">
        <v>7</v>
      </c>
      <c r="E5" s="282" t="s">
        <v>54</v>
      </c>
    </row>
    <row r="6" spans="1:7" ht="17.45" customHeight="1" x14ac:dyDescent="0.2">
      <c r="A6" s="277"/>
      <c r="B6" s="76" t="s">
        <v>55</v>
      </c>
      <c r="C6" s="76" t="s">
        <v>56</v>
      </c>
      <c r="D6" s="281"/>
      <c r="E6" s="282"/>
    </row>
    <row r="7" spans="1:7" x14ac:dyDescent="0.2">
      <c r="A7" s="77">
        <v>1990</v>
      </c>
      <c r="B7" s="71">
        <v>65</v>
      </c>
      <c r="C7" s="71">
        <v>328</v>
      </c>
      <c r="D7" s="71">
        <v>393</v>
      </c>
      <c r="E7" s="78">
        <v>17</v>
      </c>
      <c r="G7" s="12"/>
    </row>
    <row r="8" spans="1:7" x14ac:dyDescent="0.2">
      <c r="A8" s="77">
        <v>1991</v>
      </c>
      <c r="B8" s="71">
        <v>103</v>
      </c>
      <c r="C8" s="71">
        <v>312</v>
      </c>
      <c r="D8" s="71">
        <v>415</v>
      </c>
      <c r="E8" s="78">
        <v>25</v>
      </c>
      <c r="G8" s="12"/>
    </row>
    <row r="9" spans="1:7" x14ac:dyDescent="0.2">
      <c r="A9" s="77">
        <v>1992</v>
      </c>
      <c r="B9" s="71">
        <v>94</v>
      </c>
      <c r="C9" s="71">
        <v>345</v>
      </c>
      <c r="D9" s="71">
        <v>439</v>
      </c>
      <c r="E9" s="78">
        <v>21</v>
      </c>
      <c r="G9" s="12"/>
    </row>
    <row r="10" spans="1:7" x14ac:dyDescent="0.2">
      <c r="A10" s="77">
        <v>1993</v>
      </c>
      <c r="B10" s="71">
        <v>125</v>
      </c>
      <c r="C10" s="71">
        <v>366</v>
      </c>
      <c r="D10" s="71">
        <v>491</v>
      </c>
      <c r="E10" s="78">
        <v>25</v>
      </c>
      <c r="G10" s="12"/>
    </row>
    <row r="11" spans="1:7" x14ac:dyDescent="0.2">
      <c r="A11" s="77">
        <v>1994</v>
      </c>
      <c r="B11" s="71">
        <v>154</v>
      </c>
      <c r="C11" s="71">
        <v>397</v>
      </c>
      <c r="D11" s="71">
        <v>551</v>
      </c>
      <c r="E11" s="78">
        <v>28</v>
      </c>
      <c r="G11" s="12"/>
    </row>
    <row r="12" spans="1:7" x14ac:dyDescent="0.2">
      <c r="A12" s="77">
        <v>1995</v>
      </c>
      <c r="B12" s="71">
        <v>188</v>
      </c>
      <c r="C12" s="71">
        <v>414</v>
      </c>
      <c r="D12" s="71">
        <v>602</v>
      </c>
      <c r="E12" s="78">
        <v>31</v>
      </c>
      <c r="G12" s="12"/>
    </row>
    <row r="13" spans="1:7" x14ac:dyDescent="0.2">
      <c r="A13" s="77">
        <v>1996</v>
      </c>
      <c r="B13" s="71">
        <v>205</v>
      </c>
      <c r="C13" s="71">
        <v>397</v>
      </c>
      <c r="D13" s="71">
        <v>602</v>
      </c>
      <c r="E13" s="78">
        <v>34</v>
      </c>
      <c r="G13" s="12"/>
    </row>
    <row r="14" spans="1:7" x14ac:dyDescent="0.2">
      <c r="A14" s="77">
        <v>1997</v>
      </c>
      <c r="B14" s="71">
        <v>199</v>
      </c>
      <c r="C14" s="71">
        <v>426</v>
      </c>
      <c r="D14" s="71">
        <v>625</v>
      </c>
      <c r="E14" s="78">
        <v>32</v>
      </c>
      <c r="G14" s="12"/>
    </row>
    <row r="15" spans="1:7" x14ac:dyDescent="0.2">
      <c r="A15" s="77">
        <v>1998</v>
      </c>
      <c r="B15" s="71">
        <v>216</v>
      </c>
      <c r="C15" s="71">
        <v>469</v>
      </c>
      <c r="D15" s="71">
        <v>685</v>
      </c>
      <c r="E15" s="78">
        <v>32</v>
      </c>
      <c r="G15" s="12"/>
    </row>
    <row r="16" spans="1:7" x14ac:dyDescent="0.2">
      <c r="A16" s="77">
        <v>1999</v>
      </c>
      <c r="B16" s="71">
        <v>264</v>
      </c>
      <c r="C16" s="71">
        <v>431</v>
      </c>
      <c r="D16" s="71">
        <v>695</v>
      </c>
      <c r="E16" s="78">
        <v>38</v>
      </c>
      <c r="G16" s="12"/>
    </row>
    <row r="17" spans="1:7" x14ac:dyDescent="0.2">
      <c r="A17" s="77">
        <v>2000</v>
      </c>
      <c r="B17" s="71">
        <v>226</v>
      </c>
      <c r="C17" s="71">
        <v>421</v>
      </c>
      <c r="D17" s="71">
        <v>647</v>
      </c>
      <c r="E17" s="78">
        <v>35</v>
      </c>
      <c r="G17" s="12"/>
    </row>
    <row r="18" spans="1:7" x14ac:dyDescent="0.2">
      <c r="A18" s="77">
        <v>2001</v>
      </c>
      <c r="B18" s="71">
        <v>225</v>
      </c>
      <c r="C18" s="71">
        <v>452</v>
      </c>
      <c r="D18" s="71">
        <v>677</v>
      </c>
      <c r="E18" s="78">
        <v>33</v>
      </c>
      <c r="G18" s="12"/>
    </row>
    <row r="19" spans="1:7" x14ac:dyDescent="0.2">
      <c r="A19" s="77">
        <v>2002</v>
      </c>
      <c r="B19" s="71">
        <v>295</v>
      </c>
      <c r="C19" s="71">
        <v>444</v>
      </c>
      <c r="D19" s="71">
        <v>739</v>
      </c>
      <c r="E19" s="78">
        <v>40</v>
      </c>
      <c r="G19" s="12"/>
    </row>
    <row r="20" spans="1:7" x14ac:dyDescent="0.2">
      <c r="A20" s="77">
        <v>2003</v>
      </c>
      <c r="B20" s="71">
        <v>280</v>
      </c>
      <c r="C20" s="71">
        <v>443</v>
      </c>
      <c r="D20" s="71">
        <v>723</v>
      </c>
      <c r="E20" s="78">
        <v>39</v>
      </c>
      <c r="G20" s="12"/>
    </row>
    <row r="21" spans="1:7" x14ac:dyDescent="0.2">
      <c r="A21" s="77">
        <v>2004</v>
      </c>
      <c r="B21" s="71">
        <v>307</v>
      </c>
      <c r="C21" s="71">
        <v>475</v>
      </c>
      <c r="D21" s="71">
        <v>782</v>
      </c>
      <c r="E21" s="78">
        <v>39</v>
      </c>
      <c r="G21" s="12"/>
    </row>
    <row r="22" spans="1:7" x14ac:dyDescent="0.2">
      <c r="A22" s="77">
        <v>2005</v>
      </c>
      <c r="B22" s="71">
        <v>343</v>
      </c>
      <c r="C22" s="71">
        <v>512</v>
      </c>
      <c r="D22" s="71">
        <v>855</v>
      </c>
      <c r="E22" s="78">
        <v>40</v>
      </c>
      <c r="G22" s="12"/>
    </row>
    <row r="23" spans="1:7" x14ac:dyDescent="0.2">
      <c r="A23" s="77">
        <v>2006</v>
      </c>
      <c r="B23" s="71">
        <v>347</v>
      </c>
      <c r="C23" s="71">
        <v>558</v>
      </c>
      <c r="D23" s="71">
        <v>905</v>
      </c>
      <c r="E23" s="78">
        <v>38</v>
      </c>
      <c r="G23" s="12"/>
    </row>
    <row r="24" spans="1:7" x14ac:dyDescent="0.2">
      <c r="A24" s="77">
        <v>2007</v>
      </c>
      <c r="B24" s="71">
        <v>459</v>
      </c>
      <c r="C24" s="71">
        <v>571</v>
      </c>
      <c r="D24" s="71">
        <v>1030</v>
      </c>
      <c r="E24" s="78">
        <v>45</v>
      </c>
      <c r="G24" s="12"/>
    </row>
    <row r="25" spans="1:7" x14ac:dyDescent="0.2">
      <c r="A25" s="77">
        <v>2008</v>
      </c>
      <c r="B25" s="71">
        <v>560</v>
      </c>
      <c r="C25" s="71">
        <v>685</v>
      </c>
      <c r="D25" s="71">
        <v>1245</v>
      </c>
      <c r="E25" s="78">
        <v>45</v>
      </c>
      <c r="G25" s="12"/>
    </row>
    <row r="26" spans="1:7" x14ac:dyDescent="0.2">
      <c r="A26" s="77">
        <v>2009</v>
      </c>
      <c r="B26" s="71">
        <v>518</v>
      </c>
      <c r="C26" s="71">
        <v>630</v>
      </c>
      <c r="D26" s="71">
        <v>1148</v>
      </c>
      <c r="E26" s="78">
        <v>45</v>
      </c>
      <c r="G26" s="12"/>
    </row>
    <row r="27" spans="1:7" x14ac:dyDescent="0.2">
      <c r="A27" s="77">
        <v>2010</v>
      </c>
      <c r="B27" s="71">
        <v>545</v>
      </c>
      <c r="C27" s="71">
        <v>639</v>
      </c>
      <c r="D27" s="71">
        <v>1184</v>
      </c>
      <c r="E27" s="78">
        <v>46</v>
      </c>
      <c r="G27" s="12"/>
    </row>
    <row r="28" spans="1:7" x14ac:dyDescent="0.2">
      <c r="A28" s="77">
        <v>2011</v>
      </c>
      <c r="B28" s="71">
        <v>610</v>
      </c>
      <c r="C28" s="71">
        <v>719</v>
      </c>
      <c r="D28" s="71">
        <v>1329</v>
      </c>
      <c r="E28" s="78">
        <v>46</v>
      </c>
      <c r="G28" s="12"/>
    </row>
    <row r="29" spans="1:7" x14ac:dyDescent="0.2">
      <c r="A29" s="77">
        <v>2012</v>
      </c>
      <c r="B29" s="71">
        <v>722</v>
      </c>
      <c r="C29" s="71">
        <v>739</v>
      </c>
      <c r="D29" s="71">
        <v>1461</v>
      </c>
      <c r="E29" s="78">
        <v>49.418206707734427</v>
      </c>
      <c r="G29" s="12"/>
    </row>
    <row r="30" spans="1:7" x14ac:dyDescent="0.2">
      <c r="A30" s="77">
        <v>2013</v>
      </c>
      <c r="B30" s="71">
        <v>720</v>
      </c>
      <c r="C30" s="71">
        <v>804</v>
      </c>
      <c r="D30" s="71">
        <v>1524</v>
      </c>
      <c r="E30" s="78">
        <v>47.244094488188978</v>
      </c>
      <c r="G30" s="12"/>
    </row>
    <row r="31" spans="1:7" x14ac:dyDescent="0.2">
      <c r="A31" s="77">
        <v>2014</v>
      </c>
      <c r="B31" s="71">
        <v>730</v>
      </c>
      <c r="C31" s="71">
        <v>718</v>
      </c>
      <c r="D31" s="71">
        <v>1448</v>
      </c>
      <c r="E31" s="78">
        <v>50.414364640883981</v>
      </c>
      <c r="G31" s="12"/>
    </row>
    <row r="32" spans="1:7" x14ac:dyDescent="0.2">
      <c r="A32" s="77">
        <v>2015</v>
      </c>
      <c r="B32" s="71">
        <v>756</v>
      </c>
      <c r="C32" s="71">
        <v>680</v>
      </c>
      <c r="D32" s="71">
        <v>1436</v>
      </c>
      <c r="E32" s="78">
        <v>52.646239554317553</v>
      </c>
      <c r="G32" s="12"/>
    </row>
    <row r="33" spans="1:7" x14ac:dyDescent="0.2">
      <c r="A33" s="77">
        <v>2016</v>
      </c>
      <c r="B33" s="71">
        <v>673</v>
      </c>
      <c r="C33" s="71">
        <v>737</v>
      </c>
      <c r="D33" s="79">
        <v>1410</v>
      </c>
      <c r="E33" s="78">
        <v>47.730496453900713</v>
      </c>
      <c r="G33" s="12"/>
    </row>
    <row r="34" spans="1:7" x14ac:dyDescent="0.2">
      <c r="A34" s="77">
        <v>2017</v>
      </c>
      <c r="B34" s="71">
        <v>750</v>
      </c>
      <c r="C34" s="71">
        <v>743</v>
      </c>
      <c r="D34" s="79">
        <v>1493</v>
      </c>
      <c r="E34" s="78">
        <v>50.234427327528465</v>
      </c>
      <c r="G34" s="12"/>
    </row>
    <row r="35" spans="1:7" x14ac:dyDescent="0.2">
      <c r="A35" s="77">
        <v>2018</v>
      </c>
      <c r="B35" s="71">
        <v>782</v>
      </c>
      <c r="C35" s="71">
        <v>782</v>
      </c>
      <c r="D35" s="79">
        <v>1564</v>
      </c>
      <c r="E35" s="78">
        <v>50</v>
      </c>
      <c r="G35" s="12"/>
    </row>
    <row r="36" spans="1:7" x14ac:dyDescent="0.2">
      <c r="A36" s="77">
        <v>2019</v>
      </c>
      <c r="B36" s="71">
        <v>790</v>
      </c>
      <c r="C36" s="71">
        <v>793</v>
      </c>
      <c r="D36" s="79">
        <v>1583</v>
      </c>
      <c r="E36" s="80">
        <v>49.905243209096653</v>
      </c>
      <c r="G36" s="12"/>
    </row>
    <row r="37" spans="1:7" x14ac:dyDescent="0.2">
      <c r="A37" s="77">
        <v>2020</v>
      </c>
      <c r="B37" s="71">
        <v>826</v>
      </c>
      <c r="C37" s="71">
        <v>808</v>
      </c>
      <c r="D37" s="79">
        <v>1634</v>
      </c>
      <c r="E37" s="80">
        <v>50.550795593635257</v>
      </c>
      <c r="G37" s="12"/>
    </row>
    <row r="38" spans="1:7" x14ac:dyDescent="0.2">
      <c r="A38" s="77">
        <v>2021</v>
      </c>
      <c r="B38" s="71">
        <v>820</v>
      </c>
      <c r="C38" s="71">
        <v>781</v>
      </c>
      <c r="D38" s="79">
        <v>1601</v>
      </c>
      <c r="E38" s="80">
        <v>51.217988757026859</v>
      </c>
      <c r="G38" s="12"/>
    </row>
    <row r="39" spans="1:7" x14ac:dyDescent="0.2">
      <c r="A39" s="77">
        <v>2022</v>
      </c>
      <c r="B39" s="71">
        <v>808</v>
      </c>
      <c r="C39" s="71">
        <v>754</v>
      </c>
      <c r="D39" s="79">
        <v>1562</v>
      </c>
      <c r="E39" s="80">
        <v>51.7285531370038</v>
      </c>
    </row>
    <row r="40" spans="1:7" x14ac:dyDescent="0.2">
      <c r="A40" s="77">
        <v>2023</v>
      </c>
      <c r="B40" s="71">
        <v>867</v>
      </c>
      <c r="C40" s="71">
        <v>745</v>
      </c>
      <c r="D40" s="79">
        <v>1612</v>
      </c>
      <c r="E40" s="80">
        <v>53.784119106699755</v>
      </c>
    </row>
    <row r="41" spans="1:7" x14ac:dyDescent="0.2">
      <c r="A41" s="77">
        <v>2024</v>
      </c>
      <c r="B41" s="71">
        <v>989</v>
      </c>
      <c r="C41" s="71">
        <v>861</v>
      </c>
      <c r="D41" s="79">
        <v>1850</v>
      </c>
      <c r="E41" s="80">
        <v>53.45945945945946</v>
      </c>
    </row>
    <row r="42" spans="1:7" x14ac:dyDescent="0.2">
      <c r="A42" s="48"/>
      <c r="B42" s="68"/>
      <c r="C42" s="68"/>
      <c r="D42" s="51"/>
      <c r="E42" s="80"/>
    </row>
    <row r="43" spans="1:7" x14ac:dyDescent="0.2">
      <c r="A43" s="8" t="s">
        <v>82</v>
      </c>
      <c r="B43" s="7"/>
      <c r="C43" s="7"/>
      <c r="D43" s="7"/>
      <c r="E43" s="7"/>
    </row>
    <row r="45" spans="1:7" x14ac:dyDescent="0.2">
      <c r="A45" t="s">
        <v>85</v>
      </c>
    </row>
  </sheetData>
  <mergeCells count="4">
    <mergeCell ref="A5:A6"/>
    <mergeCell ref="B5:C5"/>
    <mergeCell ref="D5:D6"/>
    <mergeCell ref="E5:E6"/>
  </mergeCells>
  <phoneticPr fontId="0" type="noConversion"/>
  <pageMargins left="0.47244094488188981" right="0.27559055118110237" top="0.98425196850393704" bottom="0.98425196850393704" header="0.51181102362204722" footer="0.51181102362204722"/>
  <pageSetup paperSize="9" scale="8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EA67-2370-457B-939D-33AEFF782B79}">
  <sheetPr>
    <pageSetUpPr fitToPage="1"/>
  </sheetPr>
  <dimension ref="A1:AT24"/>
  <sheetViews>
    <sheetView showGridLines="0" workbookViewId="0">
      <selection activeCell="V12" sqref="V12"/>
    </sheetView>
  </sheetViews>
  <sheetFormatPr defaultColWidth="11.42578125" defaultRowHeight="12.75" x14ac:dyDescent="0.2"/>
  <cols>
    <col min="1" max="1" width="31" style="45" customWidth="1"/>
    <col min="2" max="2" width="5.7109375" style="45" customWidth="1"/>
    <col min="3" max="6" width="5.7109375" style="45" hidden="1" customWidth="1"/>
    <col min="7" max="7" width="5.7109375" style="45" customWidth="1"/>
    <col min="8" max="11" width="5.7109375" style="45" hidden="1" customWidth="1"/>
    <col min="12" max="12" width="5.7109375" style="45" customWidth="1"/>
    <col min="13" max="16" width="5.7109375" style="45" hidden="1" customWidth="1"/>
    <col min="17" max="17" width="6.140625" style="45" customWidth="1"/>
    <col min="18" max="21" width="6.140625" style="45" hidden="1" customWidth="1"/>
    <col min="22" max="22" width="6.140625" style="45" customWidth="1"/>
    <col min="23" max="33" width="5.7109375" style="45" customWidth="1"/>
    <col min="34" max="35" width="5.85546875" style="45" customWidth="1"/>
    <col min="36" max="37" width="6.7109375" style="45" customWidth="1"/>
    <col min="38" max="39" width="6.42578125" style="45" customWidth="1"/>
    <col min="40" max="46" width="7.140625" style="45" customWidth="1"/>
    <col min="47" max="16384" width="11.42578125" style="45"/>
  </cols>
  <sheetData>
    <row r="1" spans="1:46" x14ac:dyDescent="0.2">
      <c r="A1" s="24" t="s">
        <v>88</v>
      </c>
    </row>
    <row r="2" spans="1:46" ht="18" x14ac:dyDescent="0.25">
      <c r="A2" s="1" t="s">
        <v>57</v>
      </c>
    </row>
    <row r="3" spans="1:46" ht="15.75" x14ac:dyDescent="0.25">
      <c r="A3" s="23" t="s">
        <v>92</v>
      </c>
    </row>
    <row r="5" spans="1:46" ht="14.25" x14ac:dyDescent="0.2">
      <c r="A5" s="31" t="s">
        <v>10</v>
      </c>
      <c r="B5" s="2">
        <v>1980</v>
      </c>
      <c r="C5" s="2">
        <v>1981</v>
      </c>
      <c r="D5" s="2">
        <v>1982</v>
      </c>
      <c r="E5" s="2">
        <v>1983</v>
      </c>
      <c r="F5" s="2">
        <v>1984</v>
      </c>
      <c r="G5" s="2">
        <v>1985</v>
      </c>
      <c r="H5" s="2">
        <v>1986</v>
      </c>
      <c r="I5" s="2">
        <v>1987</v>
      </c>
      <c r="J5" s="2">
        <v>1988</v>
      </c>
      <c r="K5" s="2">
        <v>1989</v>
      </c>
      <c r="L5" s="2">
        <v>1990</v>
      </c>
      <c r="M5" s="2">
        <v>1991</v>
      </c>
      <c r="N5" s="2">
        <v>1992</v>
      </c>
      <c r="O5" s="2">
        <v>1993</v>
      </c>
      <c r="P5" s="21">
        <v>1994</v>
      </c>
      <c r="Q5" s="2">
        <v>1995</v>
      </c>
      <c r="R5" s="21">
        <v>1996</v>
      </c>
      <c r="S5" s="2">
        <v>1997</v>
      </c>
      <c r="T5" s="21">
        <v>1998</v>
      </c>
      <c r="U5" s="2">
        <v>1999</v>
      </c>
      <c r="V5" s="21">
        <v>2000</v>
      </c>
      <c r="W5" s="21">
        <v>2001</v>
      </c>
      <c r="X5" s="21">
        <v>2002</v>
      </c>
      <c r="Y5" s="21">
        <v>2003</v>
      </c>
      <c r="Z5" s="21">
        <v>2004</v>
      </c>
      <c r="AA5" s="21">
        <v>2005</v>
      </c>
      <c r="AB5" s="21">
        <v>2006</v>
      </c>
      <c r="AC5" s="21">
        <v>2007</v>
      </c>
      <c r="AD5" s="21">
        <v>2008</v>
      </c>
      <c r="AE5" s="21">
        <v>2009</v>
      </c>
      <c r="AF5" s="21">
        <v>2010</v>
      </c>
      <c r="AG5" s="21">
        <v>2011</v>
      </c>
      <c r="AH5" s="21">
        <v>2012</v>
      </c>
      <c r="AI5" s="21">
        <v>2013</v>
      </c>
      <c r="AJ5" s="21">
        <v>2014</v>
      </c>
      <c r="AK5" s="21">
        <v>2015</v>
      </c>
      <c r="AL5" s="21">
        <v>2016</v>
      </c>
      <c r="AM5" s="21">
        <v>2017</v>
      </c>
      <c r="AN5" s="21">
        <v>2018</v>
      </c>
      <c r="AO5" s="21">
        <v>2019</v>
      </c>
      <c r="AP5" s="21">
        <v>2020</v>
      </c>
      <c r="AQ5" s="21">
        <v>2021</v>
      </c>
      <c r="AR5" s="21">
        <v>2022</v>
      </c>
      <c r="AS5" s="21">
        <v>2023</v>
      </c>
      <c r="AT5" s="21">
        <v>2024</v>
      </c>
    </row>
    <row r="6" spans="1:46" x14ac:dyDescent="0.2">
      <c r="A6" s="55" t="s">
        <v>16</v>
      </c>
      <c r="B6" s="55">
        <v>18</v>
      </c>
      <c r="C6" s="55">
        <v>12</v>
      </c>
      <c r="D6" s="55">
        <v>18</v>
      </c>
      <c r="E6" s="55">
        <v>8</v>
      </c>
      <c r="F6" s="55">
        <v>18</v>
      </c>
      <c r="G6" s="55">
        <v>17</v>
      </c>
      <c r="H6" s="55">
        <v>16</v>
      </c>
      <c r="I6" s="55">
        <v>22</v>
      </c>
      <c r="J6" s="55">
        <v>30</v>
      </c>
      <c r="K6" s="55">
        <v>24</v>
      </c>
      <c r="L6" s="55">
        <v>21</v>
      </c>
      <c r="M6" s="55">
        <v>33</v>
      </c>
      <c r="N6" s="55">
        <v>25</v>
      </c>
      <c r="O6" s="55">
        <v>38</v>
      </c>
      <c r="P6" s="81">
        <v>40</v>
      </c>
      <c r="Q6" s="72">
        <v>46</v>
      </c>
      <c r="R6" s="81">
        <v>52</v>
      </c>
      <c r="S6" s="72">
        <v>58</v>
      </c>
      <c r="T6" s="81">
        <v>78</v>
      </c>
      <c r="U6" s="72">
        <v>58</v>
      </c>
      <c r="V6" s="73">
        <v>67</v>
      </c>
      <c r="W6" s="73">
        <v>78</v>
      </c>
      <c r="X6" s="73">
        <v>86</v>
      </c>
      <c r="Y6" s="73">
        <v>73</v>
      </c>
      <c r="Z6" s="73">
        <v>89</v>
      </c>
      <c r="AA6" s="73">
        <v>82</v>
      </c>
      <c r="AB6" s="73">
        <v>111</v>
      </c>
      <c r="AC6" s="73">
        <v>118</v>
      </c>
      <c r="AD6" s="73">
        <v>131</v>
      </c>
      <c r="AE6" s="73">
        <v>108</v>
      </c>
      <c r="AF6" s="73">
        <v>98</v>
      </c>
      <c r="AG6" s="73">
        <v>103</v>
      </c>
      <c r="AH6" s="73">
        <v>129</v>
      </c>
      <c r="AI6" s="73">
        <v>142</v>
      </c>
      <c r="AJ6" s="73">
        <v>151</v>
      </c>
      <c r="AK6" s="73">
        <v>133</v>
      </c>
      <c r="AL6" s="73">
        <v>144</v>
      </c>
      <c r="AM6" s="73">
        <v>131</v>
      </c>
      <c r="AN6" s="73">
        <v>126</v>
      </c>
      <c r="AO6" s="73">
        <v>131</v>
      </c>
      <c r="AP6" s="73">
        <v>122</v>
      </c>
      <c r="AQ6" s="73">
        <v>122</v>
      </c>
      <c r="AR6" s="73">
        <v>136</v>
      </c>
      <c r="AS6" s="73">
        <v>130</v>
      </c>
      <c r="AT6" s="73">
        <v>168</v>
      </c>
    </row>
    <row r="7" spans="1:46" x14ac:dyDescent="0.2">
      <c r="A7" s="55" t="s">
        <v>11</v>
      </c>
      <c r="B7" s="55">
        <v>9</v>
      </c>
      <c r="C7" s="55">
        <v>6</v>
      </c>
      <c r="D7" s="55">
        <v>8</v>
      </c>
      <c r="E7" s="55">
        <v>19</v>
      </c>
      <c r="F7" s="55">
        <v>13</v>
      </c>
      <c r="G7" s="55">
        <v>8</v>
      </c>
      <c r="H7" s="55">
        <v>27</v>
      </c>
      <c r="I7" s="55">
        <v>23</v>
      </c>
      <c r="J7" s="55">
        <v>27</v>
      </c>
      <c r="K7" s="55">
        <v>25</v>
      </c>
      <c r="L7" s="55">
        <v>44</v>
      </c>
      <c r="M7" s="55">
        <v>44</v>
      </c>
      <c r="N7" s="55">
        <v>59</v>
      </c>
      <c r="O7" s="55">
        <v>61</v>
      </c>
      <c r="P7" s="81">
        <v>87</v>
      </c>
      <c r="Q7" s="72">
        <v>98</v>
      </c>
      <c r="R7" s="81">
        <v>109</v>
      </c>
      <c r="S7" s="72">
        <v>106</v>
      </c>
      <c r="T7" s="81">
        <v>126</v>
      </c>
      <c r="U7" s="72">
        <v>120</v>
      </c>
      <c r="V7" s="73">
        <v>117</v>
      </c>
      <c r="W7" s="73">
        <v>111</v>
      </c>
      <c r="X7" s="73">
        <v>132</v>
      </c>
      <c r="Y7" s="73">
        <v>160</v>
      </c>
      <c r="Z7" s="73">
        <v>143</v>
      </c>
      <c r="AA7" s="73">
        <v>147</v>
      </c>
      <c r="AB7" s="73">
        <v>184</v>
      </c>
      <c r="AC7" s="73">
        <v>225</v>
      </c>
      <c r="AD7" s="73">
        <v>277</v>
      </c>
      <c r="AE7" s="73">
        <v>251</v>
      </c>
      <c r="AF7" s="73">
        <v>247</v>
      </c>
      <c r="AG7" s="73">
        <v>260</v>
      </c>
      <c r="AH7" s="73">
        <v>287</v>
      </c>
      <c r="AI7" s="73">
        <v>279</v>
      </c>
      <c r="AJ7" s="73">
        <v>291</v>
      </c>
      <c r="AK7" s="73">
        <v>336</v>
      </c>
      <c r="AL7" s="73">
        <v>318</v>
      </c>
      <c r="AM7" s="73">
        <v>301</v>
      </c>
      <c r="AN7" s="73">
        <v>356</v>
      </c>
      <c r="AO7" s="73">
        <v>350</v>
      </c>
      <c r="AP7" s="73">
        <v>351</v>
      </c>
      <c r="AQ7" s="73">
        <v>356</v>
      </c>
      <c r="AR7" s="73">
        <v>369</v>
      </c>
      <c r="AS7" s="73">
        <v>337</v>
      </c>
      <c r="AT7" s="73">
        <v>404</v>
      </c>
    </row>
    <row r="8" spans="1:46" x14ac:dyDescent="0.2">
      <c r="A8" s="55" t="s">
        <v>17</v>
      </c>
      <c r="B8" s="55">
        <v>27</v>
      </c>
      <c r="C8" s="55">
        <v>31</v>
      </c>
      <c r="D8" s="55">
        <v>57</v>
      </c>
      <c r="E8" s="55">
        <v>45</v>
      </c>
      <c r="F8" s="55">
        <v>52</v>
      </c>
      <c r="G8" s="55">
        <v>54</v>
      </c>
      <c r="H8" s="55">
        <v>50</v>
      </c>
      <c r="I8" s="55">
        <v>66</v>
      </c>
      <c r="J8" s="55">
        <v>67</v>
      </c>
      <c r="K8" s="55">
        <v>69</v>
      </c>
      <c r="L8" s="55">
        <v>109</v>
      </c>
      <c r="M8" s="55">
        <v>118</v>
      </c>
      <c r="N8" s="55">
        <v>141</v>
      </c>
      <c r="O8" s="55">
        <v>136</v>
      </c>
      <c r="P8" s="81">
        <v>156</v>
      </c>
      <c r="Q8" s="72">
        <v>149</v>
      </c>
      <c r="R8" s="81">
        <v>173</v>
      </c>
      <c r="S8" s="72">
        <v>186</v>
      </c>
      <c r="T8" s="81">
        <v>202</v>
      </c>
      <c r="U8" s="72">
        <v>180</v>
      </c>
      <c r="V8" s="73">
        <v>178</v>
      </c>
      <c r="W8" s="73">
        <v>184</v>
      </c>
      <c r="X8" s="73">
        <v>183</v>
      </c>
      <c r="Y8" s="73">
        <v>191</v>
      </c>
      <c r="Z8" s="73">
        <v>187</v>
      </c>
      <c r="AA8" s="73">
        <v>225</v>
      </c>
      <c r="AB8" s="73">
        <v>212</v>
      </c>
      <c r="AC8" s="73">
        <v>269</v>
      </c>
      <c r="AD8" s="73">
        <v>293</v>
      </c>
      <c r="AE8" s="73">
        <v>277</v>
      </c>
      <c r="AF8" s="73">
        <v>282</v>
      </c>
      <c r="AG8" s="73">
        <v>340</v>
      </c>
      <c r="AH8" s="73">
        <v>330</v>
      </c>
      <c r="AI8" s="73">
        <v>360</v>
      </c>
      <c r="AJ8" s="73">
        <v>348</v>
      </c>
      <c r="AK8" s="73">
        <v>318</v>
      </c>
      <c r="AL8" s="73">
        <v>297</v>
      </c>
      <c r="AM8" s="73">
        <v>340</v>
      </c>
      <c r="AN8" s="73">
        <v>297</v>
      </c>
      <c r="AO8" s="73">
        <v>309</v>
      </c>
      <c r="AP8" s="73">
        <v>303</v>
      </c>
      <c r="AQ8" s="73">
        <v>319</v>
      </c>
      <c r="AR8" s="73">
        <v>258</v>
      </c>
      <c r="AS8" s="73">
        <v>302</v>
      </c>
      <c r="AT8" s="73">
        <v>334</v>
      </c>
    </row>
    <row r="9" spans="1:46" x14ac:dyDescent="0.2">
      <c r="A9" s="55" t="s">
        <v>18</v>
      </c>
      <c r="B9" s="55">
        <v>58</v>
      </c>
      <c r="C9" s="55">
        <v>51</v>
      </c>
      <c r="D9" s="55">
        <v>47</v>
      </c>
      <c r="E9" s="55">
        <v>49</v>
      </c>
      <c r="F9" s="55">
        <v>42</v>
      </c>
      <c r="G9" s="55">
        <v>54</v>
      </c>
      <c r="H9" s="55">
        <v>46</v>
      </c>
      <c r="I9" s="55">
        <v>52</v>
      </c>
      <c r="J9" s="55">
        <v>45</v>
      </c>
      <c r="K9" s="55">
        <v>85</v>
      </c>
      <c r="L9" s="55">
        <v>96</v>
      </c>
      <c r="M9" s="55">
        <v>75</v>
      </c>
      <c r="N9" s="55">
        <v>92</v>
      </c>
      <c r="O9" s="55">
        <v>125</v>
      </c>
      <c r="P9" s="81">
        <v>120</v>
      </c>
      <c r="Q9" s="72">
        <v>123</v>
      </c>
      <c r="R9" s="81">
        <v>119</v>
      </c>
      <c r="S9" s="72">
        <v>128</v>
      </c>
      <c r="T9" s="81">
        <v>130</v>
      </c>
      <c r="U9" s="72">
        <v>121</v>
      </c>
      <c r="V9" s="73">
        <v>124</v>
      </c>
      <c r="W9" s="73">
        <v>113</v>
      </c>
      <c r="X9" s="73">
        <v>135</v>
      </c>
      <c r="Y9" s="73">
        <v>102</v>
      </c>
      <c r="Z9" s="73">
        <v>123</v>
      </c>
      <c r="AA9" s="73">
        <v>124</v>
      </c>
      <c r="AB9" s="73">
        <v>122</v>
      </c>
      <c r="AC9" s="73">
        <v>123</v>
      </c>
      <c r="AD9" s="73">
        <v>141</v>
      </c>
      <c r="AE9" s="73">
        <v>128</v>
      </c>
      <c r="AF9" s="73">
        <v>127</v>
      </c>
      <c r="AG9" s="73">
        <v>175</v>
      </c>
      <c r="AH9" s="73">
        <v>182</v>
      </c>
      <c r="AI9" s="73">
        <v>193</v>
      </c>
      <c r="AJ9" s="73">
        <v>159</v>
      </c>
      <c r="AK9" s="73">
        <v>170</v>
      </c>
      <c r="AL9" s="73">
        <v>179</v>
      </c>
      <c r="AM9" s="73">
        <v>201</v>
      </c>
      <c r="AN9" s="73">
        <v>255</v>
      </c>
      <c r="AO9" s="73">
        <v>261</v>
      </c>
      <c r="AP9" s="73">
        <v>268</v>
      </c>
      <c r="AQ9" s="73">
        <v>274</v>
      </c>
      <c r="AR9" s="73">
        <v>281</v>
      </c>
      <c r="AS9" s="73">
        <v>335</v>
      </c>
      <c r="AT9" s="73">
        <v>350</v>
      </c>
    </row>
    <row r="10" spans="1:46" x14ac:dyDescent="0.2">
      <c r="A10" s="55" t="s">
        <v>19</v>
      </c>
      <c r="B10" s="55">
        <v>59</v>
      </c>
      <c r="C10" s="55">
        <v>46</v>
      </c>
      <c r="D10" s="55">
        <v>48</v>
      </c>
      <c r="E10" s="55">
        <v>69</v>
      </c>
      <c r="F10" s="55">
        <v>74</v>
      </c>
      <c r="G10" s="55">
        <v>67</v>
      </c>
      <c r="H10" s="55">
        <v>74</v>
      </c>
      <c r="I10" s="55">
        <v>67</v>
      </c>
      <c r="J10" s="55">
        <v>94</v>
      </c>
      <c r="K10" s="55">
        <v>102</v>
      </c>
      <c r="L10" s="55">
        <v>90</v>
      </c>
      <c r="M10" s="55">
        <v>106</v>
      </c>
      <c r="N10" s="55">
        <v>97</v>
      </c>
      <c r="O10" s="55">
        <v>92</v>
      </c>
      <c r="P10" s="81">
        <v>111</v>
      </c>
      <c r="Q10" s="72">
        <v>151</v>
      </c>
      <c r="R10" s="81">
        <v>120</v>
      </c>
      <c r="S10" s="72">
        <v>115</v>
      </c>
      <c r="T10" s="81">
        <v>115</v>
      </c>
      <c r="U10" s="72">
        <v>183</v>
      </c>
      <c r="V10" s="73">
        <v>135</v>
      </c>
      <c r="W10" s="73">
        <v>151</v>
      </c>
      <c r="X10" s="73">
        <v>154</v>
      </c>
      <c r="Y10" s="73">
        <v>158</v>
      </c>
      <c r="Z10" s="73">
        <v>189</v>
      </c>
      <c r="AA10" s="73">
        <v>220</v>
      </c>
      <c r="AB10" s="73">
        <v>216</v>
      </c>
      <c r="AC10" s="73">
        <v>246</v>
      </c>
      <c r="AD10" s="73">
        <v>337</v>
      </c>
      <c r="AE10" s="73">
        <v>336</v>
      </c>
      <c r="AF10" s="73">
        <v>386</v>
      </c>
      <c r="AG10" s="73">
        <v>396</v>
      </c>
      <c r="AH10" s="73">
        <v>471</v>
      </c>
      <c r="AI10" s="73">
        <v>485</v>
      </c>
      <c r="AJ10" s="73">
        <v>445</v>
      </c>
      <c r="AK10" s="73">
        <v>431</v>
      </c>
      <c r="AL10" s="73">
        <v>432</v>
      </c>
      <c r="AM10" s="73">
        <v>477</v>
      </c>
      <c r="AN10" s="73">
        <v>487</v>
      </c>
      <c r="AO10" s="73">
        <v>474</v>
      </c>
      <c r="AP10" s="73">
        <v>552</v>
      </c>
      <c r="AQ10" s="73">
        <v>471</v>
      </c>
      <c r="AR10" s="73">
        <v>475</v>
      </c>
      <c r="AS10" s="73">
        <v>464</v>
      </c>
      <c r="AT10" s="73">
        <v>550</v>
      </c>
    </row>
    <row r="11" spans="1:46" x14ac:dyDescent="0.2">
      <c r="A11" s="55" t="s">
        <v>81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81"/>
      <c r="Q11" s="72"/>
      <c r="R11" s="81"/>
      <c r="S11" s="72"/>
      <c r="T11" s="81"/>
      <c r="U11" s="72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</row>
    <row r="12" spans="1:46" x14ac:dyDescent="0.2">
      <c r="A12" s="55" t="s">
        <v>59</v>
      </c>
      <c r="B12" s="55">
        <v>16</v>
      </c>
      <c r="C12" s="55">
        <v>27</v>
      </c>
      <c r="D12" s="55">
        <v>17</v>
      </c>
      <c r="E12" s="55">
        <v>17</v>
      </c>
      <c r="F12" s="55">
        <v>25</v>
      </c>
      <c r="G12" s="55">
        <v>20</v>
      </c>
      <c r="H12" s="55">
        <v>39</v>
      </c>
      <c r="I12" s="55">
        <v>23</v>
      </c>
      <c r="J12" s="55">
        <v>34</v>
      </c>
      <c r="K12" s="55">
        <v>33</v>
      </c>
      <c r="L12" s="55">
        <v>33</v>
      </c>
      <c r="M12" s="55">
        <v>39</v>
      </c>
      <c r="N12" s="55">
        <v>25</v>
      </c>
      <c r="O12" s="55">
        <v>39</v>
      </c>
      <c r="P12" s="81">
        <v>37</v>
      </c>
      <c r="Q12" s="72">
        <v>35</v>
      </c>
      <c r="R12" s="81">
        <v>29</v>
      </c>
      <c r="S12" s="72">
        <v>32</v>
      </c>
      <c r="T12" s="81">
        <v>34</v>
      </c>
      <c r="U12" s="72">
        <v>33</v>
      </c>
      <c r="V12" s="73">
        <v>26</v>
      </c>
      <c r="W12" s="73">
        <v>40</v>
      </c>
      <c r="X12" s="73">
        <v>49</v>
      </c>
      <c r="Y12" s="73">
        <v>39</v>
      </c>
      <c r="Z12" s="73">
        <v>51</v>
      </c>
      <c r="AA12" s="73">
        <v>57</v>
      </c>
      <c r="AB12" s="73">
        <v>60</v>
      </c>
      <c r="AC12" s="73">
        <v>49</v>
      </c>
      <c r="AD12" s="73">
        <v>66</v>
      </c>
      <c r="AE12" s="73">
        <v>48</v>
      </c>
      <c r="AF12" s="73">
        <v>44</v>
      </c>
      <c r="AG12" s="73">
        <v>55</v>
      </c>
      <c r="AH12" s="73">
        <v>62</v>
      </c>
      <c r="AI12" s="73">
        <v>65</v>
      </c>
      <c r="AJ12" s="73">
        <v>54</v>
      </c>
      <c r="AK12" s="73">
        <v>48</v>
      </c>
      <c r="AL12" s="73">
        <v>40</v>
      </c>
      <c r="AM12" s="73">
        <v>43</v>
      </c>
      <c r="AN12" s="73">
        <v>43</v>
      </c>
      <c r="AO12" s="73">
        <v>58</v>
      </c>
      <c r="AP12" s="73">
        <v>38</v>
      </c>
      <c r="AQ12" s="73">
        <v>59</v>
      </c>
      <c r="AR12" s="73">
        <v>43</v>
      </c>
      <c r="AS12" s="73">
        <v>44</v>
      </c>
      <c r="AT12" s="73">
        <v>44</v>
      </c>
    </row>
    <row r="13" spans="1:46" x14ac:dyDescent="0.2">
      <c r="A13" s="11" t="s">
        <v>7</v>
      </c>
      <c r="B13" s="11">
        <v>187</v>
      </c>
      <c r="C13" s="11">
        <v>173</v>
      </c>
      <c r="D13" s="11">
        <v>195</v>
      </c>
      <c r="E13" s="11">
        <v>207</v>
      </c>
      <c r="F13" s="11">
        <v>224</v>
      </c>
      <c r="G13" s="11">
        <v>220</v>
      </c>
      <c r="H13" s="11">
        <v>252</v>
      </c>
      <c r="I13" s="11">
        <v>253</v>
      </c>
      <c r="J13" s="11">
        <v>297</v>
      </c>
      <c r="K13" s="11">
        <v>338</v>
      </c>
      <c r="L13" s="11">
        <v>393</v>
      </c>
      <c r="M13" s="11">
        <v>415</v>
      </c>
      <c r="N13" s="11">
        <v>439</v>
      </c>
      <c r="O13" s="11">
        <v>491</v>
      </c>
      <c r="P13" s="22">
        <v>551</v>
      </c>
      <c r="Q13" s="3">
        <v>602</v>
      </c>
      <c r="R13" s="22">
        <v>602</v>
      </c>
      <c r="S13" s="34">
        <v>625</v>
      </c>
      <c r="T13" s="35">
        <v>685</v>
      </c>
      <c r="U13" s="34">
        <v>695</v>
      </c>
      <c r="V13" s="42">
        <v>647</v>
      </c>
      <c r="W13" s="42">
        <v>677</v>
      </c>
      <c r="X13" s="42">
        <v>739</v>
      </c>
      <c r="Y13" s="42">
        <v>723</v>
      </c>
      <c r="Z13" s="42">
        <v>782</v>
      </c>
      <c r="AA13" s="42">
        <v>855</v>
      </c>
      <c r="AB13" s="42">
        <v>905</v>
      </c>
      <c r="AC13" s="42">
        <v>1030</v>
      </c>
      <c r="AD13" s="42">
        <v>1245</v>
      </c>
      <c r="AE13" s="42">
        <v>1148</v>
      </c>
      <c r="AF13" s="42">
        <v>1184</v>
      </c>
      <c r="AG13" s="42">
        <v>1329</v>
      </c>
      <c r="AH13" s="42">
        <v>1461</v>
      </c>
      <c r="AI13" s="42">
        <v>1524</v>
      </c>
      <c r="AJ13" s="42">
        <v>1448</v>
      </c>
      <c r="AK13" s="42">
        <v>1436</v>
      </c>
      <c r="AL13" s="42">
        <v>1410</v>
      </c>
      <c r="AM13" s="42">
        <v>1493</v>
      </c>
      <c r="AN13" s="42">
        <v>1564</v>
      </c>
      <c r="AO13" s="42">
        <v>1583</v>
      </c>
      <c r="AP13" s="42">
        <v>1634</v>
      </c>
      <c r="AQ13" s="42">
        <v>1601</v>
      </c>
      <c r="AR13" s="42">
        <v>1562</v>
      </c>
      <c r="AS13" s="42">
        <v>1612</v>
      </c>
      <c r="AT13" s="42">
        <v>1850</v>
      </c>
    </row>
    <row r="14" spans="1:46" x14ac:dyDescent="0.2">
      <c r="B14" s="46"/>
      <c r="C14" s="46"/>
      <c r="D14" s="46"/>
      <c r="E14" s="46"/>
      <c r="F14" s="46"/>
      <c r="G14" s="46"/>
    </row>
    <row r="15" spans="1:46" x14ac:dyDescent="0.2">
      <c r="A15" s="8" t="s">
        <v>82</v>
      </c>
      <c r="B15" s="46"/>
      <c r="C15" s="46"/>
      <c r="D15" s="46"/>
      <c r="E15" s="46"/>
      <c r="F15" s="46"/>
      <c r="G15" s="46"/>
    </row>
    <row r="16" spans="1:46" x14ac:dyDescent="0.2">
      <c r="B16" s="82"/>
      <c r="C16" s="46"/>
      <c r="D16" s="46"/>
      <c r="E16" s="46"/>
      <c r="F16" s="46"/>
      <c r="G16" s="46"/>
      <c r="H16" s="46"/>
      <c r="I16" s="46"/>
      <c r="J16" s="46"/>
      <c r="K16" s="46"/>
      <c r="L16" s="82"/>
      <c r="V16" s="82"/>
      <c r="AF16" s="82"/>
      <c r="AI16" s="82"/>
    </row>
    <row r="17" spans="1:35" x14ac:dyDescent="0.2">
      <c r="A17" s="106" t="s">
        <v>87</v>
      </c>
      <c r="B17" s="82"/>
      <c r="C17" s="46"/>
      <c r="D17" s="46"/>
      <c r="E17" s="46"/>
      <c r="F17" s="46"/>
      <c r="G17" s="46"/>
      <c r="H17" s="46"/>
      <c r="I17" s="46"/>
      <c r="J17" s="46"/>
      <c r="K17" s="46"/>
      <c r="L17" s="82"/>
      <c r="M17" s="46"/>
      <c r="N17" s="46"/>
      <c r="O17" s="46"/>
      <c r="P17" s="46"/>
      <c r="Q17" s="46"/>
      <c r="R17" s="46"/>
      <c r="S17" s="46"/>
      <c r="T17" s="46"/>
      <c r="V17" s="82"/>
      <c r="AF17" s="82"/>
      <c r="AI17" s="82"/>
    </row>
    <row r="18" spans="1:35" x14ac:dyDescent="0.2">
      <c r="B18" s="82"/>
      <c r="C18" s="46"/>
      <c r="D18" s="46"/>
      <c r="E18" s="46"/>
      <c r="F18" s="46"/>
      <c r="G18" s="46"/>
      <c r="H18" s="46"/>
      <c r="I18" s="46"/>
      <c r="J18" s="46"/>
      <c r="K18" s="46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2"/>
      <c r="W18" s="83"/>
      <c r="X18" s="83"/>
      <c r="Y18" s="83"/>
      <c r="Z18" s="83"/>
      <c r="AA18" s="83"/>
      <c r="AB18" s="83"/>
      <c r="AC18" s="83"/>
      <c r="AD18" s="83"/>
      <c r="AE18" s="83"/>
      <c r="AF18" s="82"/>
      <c r="AI18" s="82"/>
    </row>
    <row r="19" spans="1:35" x14ac:dyDescent="0.2">
      <c r="B19" s="82"/>
      <c r="C19" s="46"/>
      <c r="D19" s="46"/>
      <c r="E19" s="46"/>
      <c r="F19" s="46"/>
      <c r="G19" s="46"/>
      <c r="H19" s="46"/>
      <c r="I19" s="46"/>
      <c r="J19" s="46"/>
      <c r="K19" s="46"/>
      <c r="L19" s="82"/>
      <c r="M19" s="83"/>
      <c r="N19" s="83"/>
      <c r="O19" s="83"/>
      <c r="P19" s="83"/>
      <c r="Q19" s="83"/>
      <c r="R19" s="83"/>
      <c r="S19" s="83"/>
      <c r="T19" s="83"/>
      <c r="U19" s="83"/>
      <c r="V19" s="82"/>
      <c r="W19" s="83"/>
      <c r="X19" s="83"/>
      <c r="Y19" s="83"/>
      <c r="Z19" s="83"/>
      <c r="AA19" s="83"/>
      <c r="AB19" s="83"/>
      <c r="AC19" s="83"/>
      <c r="AD19" s="83"/>
      <c r="AE19" s="83"/>
      <c r="AF19" s="82"/>
      <c r="AI19" s="82"/>
    </row>
    <row r="20" spans="1:35" x14ac:dyDescent="0.2">
      <c r="B20" s="82"/>
      <c r="C20" s="46"/>
      <c r="D20" s="46"/>
      <c r="E20" s="46"/>
      <c r="F20" s="46"/>
      <c r="G20" s="46"/>
      <c r="H20" s="46"/>
      <c r="I20" s="46"/>
      <c r="J20" s="46"/>
      <c r="K20" s="46"/>
      <c r="L20" s="82"/>
      <c r="M20" s="83"/>
      <c r="N20" s="83"/>
      <c r="O20" s="83"/>
      <c r="P20" s="83"/>
      <c r="Q20" s="83"/>
      <c r="R20" s="83"/>
      <c r="S20" s="83"/>
      <c r="T20" s="83"/>
      <c r="U20" s="83"/>
      <c r="V20" s="82"/>
      <c r="W20" s="83"/>
      <c r="X20" s="83"/>
      <c r="Y20" s="83"/>
      <c r="Z20" s="83"/>
      <c r="AA20" s="83"/>
      <c r="AB20" s="83"/>
      <c r="AC20" s="83"/>
      <c r="AD20" s="83"/>
      <c r="AE20" s="83"/>
      <c r="AF20" s="82"/>
      <c r="AI20" s="82"/>
    </row>
    <row r="21" spans="1:35" x14ac:dyDescent="0.2">
      <c r="B21" s="82"/>
      <c r="C21" s="46"/>
      <c r="D21" s="46"/>
      <c r="E21" s="46"/>
      <c r="F21" s="46"/>
      <c r="G21" s="46"/>
      <c r="H21" s="46"/>
      <c r="I21" s="46"/>
      <c r="J21" s="46"/>
      <c r="K21" s="46"/>
      <c r="L21" s="82"/>
      <c r="M21" s="83"/>
      <c r="N21" s="83"/>
      <c r="O21" s="83"/>
      <c r="P21" s="83"/>
      <c r="Q21" s="83"/>
      <c r="R21" s="83"/>
      <c r="S21" s="83"/>
      <c r="T21" s="83"/>
      <c r="U21" s="83"/>
      <c r="V21" s="82"/>
      <c r="W21" s="83"/>
      <c r="X21" s="83"/>
      <c r="Y21" s="83"/>
      <c r="Z21" s="83"/>
      <c r="AA21" s="83"/>
      <c r="AB21" s="83"/>
      <c r="AC21" s="83"/>
      <c r="AD21" s="83"/>
      <c r="AE21" s="83"/>
      <c r="AF21" s="82"/>
      <c r="AI21" s="82"/>
    </row>
    <row r="22" spans="1:35" x14ac:dyDescent="0.2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</row>
    <row r="23" spans="1:35" x14ac:dyDescent="0.2"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</row>
    <row r="24" spans="1:35" x14ac:dyDescent="0.2"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</row>
  </sheetData>
  <pageMargins left="0.47244094488188981" right="0.27559055118110237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17"/>
  <sheetViews>
    <sheetView showGridLines="0" zoomScaleNormal="100" workbookViewId="0">
      <selection activeCell="AJ13" sqref="AJ13"/>
    </sheetView>
  </sheetViews>
  <sheetFormatPr defaultColWidth="11.42578125" defaultRowHeight="12.75" x14ac:dyDescent="0.2"/>
  <cols>
    <col min="1" max="1" width="26.28515625" customWidth="1"/>
    <col min="2" max="21" width="5.85546875" customWidth="1"/>
    <col min="22" max="22" width="5.42578125" customWidth="1"/>
    <col min="23" max="23" width="5.7109375" customWidth="1"/>
    <col min="24" max="24" width="5.85546875" customWidth="1"/>
    <col min="25" max="35" width="5.5703125" bestFit="1" customWidth="1"/>
    <col min="36" max="36" width="5.5703125" customWidth="1"/>
  </cols>
  <sheetData>
    <row r="1" spans="1:36" x14ac:dyDescent="0.2">
      <c r="A1" s="24" t="s">
        <v>88</v>
      </c>
    </row>
    <row r="2" spans="1:36" ht="18" x14ac:dyDescent="0.25">
      <c r="A2" s="1" t="s">
        <v>58</v>
      </c>
    </row>
    <row r="3" spans="1:36" ht="15.75" x14ac:dyDescent="0.25">
      <c r="A3" s="23" t="s">
        <v>93</v>
      </c>
    </row>
    <row r="4" spans="1:36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36" s="28" customFormat="1" ht="14.25" x14ac:dyDescent="0.2">
      <c r="A5" s="36" t="s">
        <v>10</v>
      </c>
      <c r="B5" s="37">
        <v>1990</v>
      </c>
      <c r="C5" s="37">
        <v>1991</v>
      </c>
      <c r="D5" s="37">
        <v>1992</v>
      </c>
      <c r="E5" s="37">
        <v>1993</v>
      </c>
      <c r="F5" s="37">
        <v>1994</v>
      </c>
      <c r="G5" s="37">
        <v>1995</v>
      </c>
      <c r="H5" s="37">
        <v>1996</v>
      </c>
      <c r="I5" s="37">
        <v>1997</v>
      </c>
      <c r="J5" s="37">
        <v>1998</v>
      </c>
      <c r="K5" s="37">
        <v>1999</v>
      </c>
      <c r="L5" s="37">
        <v>2000</v>
      </c>
      <c r="M5" s="37">
        <v>2001</v>
      </c>
      <c r="N5" s="37">
        <v>2002</v>
      </c>
      <c r="O5" s="37">
        <v>2003</v>
      </c>
      <c r="P5" s="38">
        <v>2004</v>
      </c>
      <c r="Q5" s="37">
        <v>2005</v>
      </c>
      <c r="R5" s="39">
        <v>2006</v>
      </c>
      <c r="S5" s="37">
        <v>2007</v>
      </c>
      <c r="T5" s="39">
        <v>2008</v>
      </c>
      <c r="U5" s="37">
        <v>2009</v>
      </c>
      <c r="V5" s="39">
        <v>2010</v>
      </c>
      <c r="W5" s="39">
        <v>2011</v>
      </c>
      <c r="X5" s="39">
        <v>2012</v>
      </c>
      <c r="Y5" s="39">
        <v>2013</v>
      </c>
      <c r="Z5" s="39">
        <v>2014</v>
      </c>
      <c r="AA5" s="39">
        <v>2015</v>
      </c>
      <c r="AB5" s="39">
        <v>2016</v>
      </c>
      <c r="AC5" s="39">
        <v>2017</v>
      </c>
      <c r="AD5" s="39">
        <v>2018</v>
      </c>
      <c r="AE5" s="39">
        <v>2019</v>
      </c>
      <c r="AF5" s="39">
        <v>2020</v>
      </c>
      <c r="AG5" s="39">
        <v>2021</v>
      </c>
      <c r="AH5" s="39">
        <v>2022</v>
      </c>
      <c r="AI5" s="39">
        <v>2023</v>
      </c>
      <c r="AJ5" s="39">
        <v>2024</v>
      </c>
    </row>
    <row r="6" spans="1:36" x14ac:dyDescent="0.2">
      <c r="A6" s="17" t="s">
        <v>16</v>
      </c>
      <c r="B6" s="19">
        <v>48</v>
      </c>
      <c r="C6" s="19">
        <v>21</v>
      </c>
      <c r="D6" s="19">
        <v>52</v>
      </c>
      <c r="E6" s="19">
        <v>26</v>
      </c>
      <c r="F6" s="19">
        <v>25</v>
      </c>
      <c r="G6" s="19">
        <v>39</v>
      </c>
      <c r="H6" s="19">
        <v>52</v>
      </c>
      <c r="I6" s="19">
        <v>47</v>
      </c>
      <c r="J6" s="19">
        <v>47</v>
      </c>
      <c r="K6" s="19">
        <v>53</v>
      </c>
      <c r="L6" s="19">
        <v>43</v>
      </c>
      <c r="M6" s="19">
        <v>44</v>
      </c>
      <c r="N6" s="19">
        <v>45</v>
      </c>
      <c r="O6" s="19">
        <v>40</v>
      </c>
      <c r="P6">
        <v>37</v>
      </c>
      <c r="Q6" s="84">
        <v>49</v>
      </c>
      <c r="R6" s="80">
        <v>45</v>
      </c>
      <c r="S6" s="84">
        <v>53</v>
      </c>
      <c r="T6" s="84">
        <v>51</v>
      </c>
      <c r="U6" s="84">
        <v>50</v>
      </c>
      <c r="V6" s="78">
        <v>47</v>
      </c>
      <c r="W6" s="78">
        <v>40</v>
      </c>
      <c r="X6" s="78">
        <v>53</v>
      </c>
      <c r="Y6" s="78">
        <v>51.408450704225352</v>
      </c>
      <c r="Z6" s="78">
        <v>48.344370860927157</v>
      </c>
      <c r="AA6" s="78">
        <v>53.383458646616546</v>
      </c>
      <c r="AB6" s="78">
        <v>58.333333333333336</v>
      </c>
      <c r="AC6" s="78">
        <v>48.854961832061065</v>
      </c>
      <c r="AD6" s="78">
        <v>60.317460317460316</v>
      </c>
      <c r="AE6" s="78">
        <v>55.725190839694662</v>
      </c>
      <c r="AF6" s="78">
        <v>54.098360655737707</v>
      </c>
      <c r="AG6" s="78">
        <v>53.278688524590166</v>
      </c>
      <c r="AH6" s="78">
        <v>43.382352941176471</v>
      </c>
      <c r="AI6" s="78">
        <v>63</v>
      </c>
      <c r="AJ6" s="78">
        <v>63</v>
      </c>
    </row>
    <row r="7" spans="1:36" x14ac:dyDescent="0.2">
      <c r="A7" s="17" t="s">
        <v>11</v>
      </c>
      <c r="B7" s="19">
        <v>18</v>
      </c>
      <c r="C7" s="19">
        <v>32</v>
      </c>
      <c r="D7" s="19">
        <v>27</v>
      </c>
      <c r="E7" s="19">
        <v>23</v>
      </c>
      <c r="F7" s="19">
        <v>36</v>
      </c>
      <c r="G7" s="19">
        <v>29</v>
      </c>
      <c r="H7" s="19">
        <v>31</v>
      </c>
      <c r="I7" s="19">
        <v>44</v>
      </c>
      <c r="J7" s="19">
        <v>33</v>
      </c>
      <c r="K7" s="19">
        <v>46</v>
      </c>
      <c r="L7" s="19">
        <v>38</v>
      </c>
      <c r="M7" s="19">
        <v>37</v>
      </c>
      <c r="N7" s="19">
        <v>48</v>
      </c>
      <c r="O7" s="19">
        <v>42</v>
      </c>
      <c r="P7">
        <v>49</v>
      </c>
      <c r="Q7" s="84">
        <v>49</v>
      </c>
      <c r="R7" s="80">
        <v>41</v>
      </c>
      <c r="S7" s="84">
        <v>52</v>
      </c>
      <c r="T7" s="84">
        <v>50</v>
      </c>
      <c r="U7" s="84">
        <v>45</v>
      </c>
      <c r="V7" s="78">
        <v>51</v>
      </c>
      <c r="W7" s="78">
        <v>52</v>
      </c>
      <c r="X7" s="78">
        <v>56</v>
      </c>
      <c r="Y7" s="78">
        <v>55.555555555555557</v>
      </c>
      <c r="Z7" s="78">
        <v>59.450171821305844</v>
      </c>
      <c r="AA7" s="78">
        <v>61.607142857142861</v>
      </c>
      <c r="AB7" s="78">
        <v>52.20125786163522</v>
      </c>
      <c r="AC7" s="78">
        <v>59.46843853820598</v>
      </c>
      <c r="AD7" s="78">
        <v>57.303370786516851</v>
      </c>
      <c r="AE7" s="78">
        <v>56.857142857142861</v>
      </c>
      <c r="AF7" s="78">
        <v>61.823361823361822</v>
      </c>
      <c r="AG7" s="78">
        <v>57.584269662921351</v>
      </c>
      <c r="AH7" s="78">
        <v>60.975609756097562</v>
      </c>
      <c r="AI7" s="78">
        <v>61</v>
      </c>
      <c r="AJ7" s="78">
        <v>64</v>
      </c>
    </row>
    <row r="8" spans="1:36" x14ac:dyDescent="0.2">
      <c r="A8" s="85" t="s">
        <v>17</v>
      </c>
      <c r="B8" s="19">
        <v>17</v>
      </c>
      <c r="C8" s="19">
        <v>26</v>
      </c>
      <c r="D8" s="19">
        <v>23</v>
      </c>
      <c r="E8" s="19">
        <v>21</v>
      </c>
      <c r="F8" s="19">
        <v>30</v>
      </c>
      <c r="G8" s="19">
        <v>27</v>
      </c>
      <c r="H8" s="19">
        <v>32</v>
      </c>
      <c r="I8" s="19">
        <v>28</v>
      </c>
      <c r="J8" s="19">
        <v>31</v>
      </c>
      <c r="K8" s="19">
        <v>37</v>
      </c>
      <c r="L8" s="19">
        <v>34</v>
      </c>
      <c r="M8" s="19">
        <v>32</v>
      </c>
      <c r="N8" s="19">
        <v>38</v>
      </c>
      <c r="O8" s="19">
        <v>36</v>
      </c>
      <c r="P8">
        <v>34</v>
      </c>
      <c r="Q8" s="84">
        <v>30</v>
      </c>
      <c r="R8" s="80">
        <v>30</v>
      </c>
      <c r="S8" s="84">
        <v>33</v>
      </c>
      <c r="T8" s="84">
        <v>37</v>
      </c>
      <c r="U8" s="84">
        <v>38</v>
      </c>
      <c r="V8" s="78">
        <v>34</v>
      </c>
      <c r="W8" s="78">
        <v>38</v>
      </c>
      <c r="X8" s="78">
        <v>42</v>
      </c>
      <c r="Y8" s="78">
        <v>36.666666666666664</v>
      </c>
      <c r="Z8" s="78">
        <v>41.666666666666671</v>
      </c>
      <c r="AA8" s="78">
        <v>37.421383647798741</v>
      </c>
      <c r="AB8" s="78">
        <v>37.037037037037038</v>
      </c>
      <c r="AC8" s="78">
        <v>39.411764705882355</v>
      </c>
      <c r="AD8" s="78">
        <v>39.057239057239059</v>
      </c>
      <c r="AE8" s="78">
        <v>39.805825242718448</v>
      </c>
      <c r="AF8" s="78">
        <v>38.613861386138616</v>
      </c>
      <c r="AG8" s="78">
        <v>39.498432601880879</v>
      </c>
      <c r="AH8" s="78">
        <v>35.271317829457367</v>
      </c>
      <c r="AI8" s="78">
        <v>46</v>
      </c>
      <c r="AJ8" s="78">
        <v>43</v>
      </c>
    </row>
    <row r="9" spans="1:36" x14ac:dyDescent="0.2">
      <c r="A9" s="17" t="s">
        <v>18</v>
      </c>
      <c r="B9" s="19">
        <v>2</v>
      </c>
      <c r="C9" s="19">
        <v>7</v>
      </c>
      <c r="D9" s="19">
        <v>10</v>
      </c>
      <c r="E9" s="19">
        <v>15</v>
      </c>
      <c r="F9" s="19">
        <v>20</v>
      </c>
      <c r="G9" s="19">
        <v>21</v>
      </c>
      <c r="H9" s="19">
        <v>24</v>
      </c>
      <c r="I9" s="19">
        <v>14</v>
      </c>
      <c r="J9" s="19">
        <v>18</v>
      </c>
      <c r="K9" s="19">
        <v>21</v>
      </c>
      <c r="L9" s="19">
        <v>14</v>
      </c>
      <c r="M9" s="19">
        <v>15</v>
      </c>
      <c r="N9" s="19">
        <v>16</v>
      </c>
      <c r="O9" s="19">
        <v>20</v>
      </c>
      <c r="P9">
        <v>24</v>
      </c>
      <c r="Q9" s="84">
        <v>18</v>
      </c>
      <c r="R9" s="80">
        <v>13</v>
      </c>
      <c r="S9" s="84">
        <v>20</v>
      </c>
      <c r="T9" s="84">
        <v>21</v>
      </c>
      <c r="U9" s="84">
        <v>30</v>
      </c>
      <c r="V9" s="78">
        <v>21</v>
      </c>
      <c r="W9" s="78">
        <v>25</v>
      </c>
      <c r="X9" s="78">
        <v>20</v>
      </c>
      <c r="Y9" s="78">
        <v>23.316062176165804</v>
      </c>
      <c r="Z9" s="78">
        <v>27.044025157232703</v>
      </c>
      <c r="AA9" s="78">
        <v>28.823529411764703</v>
      </c>
      <c r="AB9" s="78">
        <v>19.553072625698324</v>
      </c>
      <c r="AC9" s="78">
        <v>29.35323383084577</v>
      </c>
      <c r="AD9" s="78">
        <v>25.490196078431371</v>
      </c>
      <c r="AE9" s="78">
        <v>26.053639846743295</v>
      </c>
      <c r="AF9" s="78">
        <v>28.35820895522388</v>
      </c>
      <c r="AG9" s="78">
        <v>29.197080291970799</v>
      </c>
      <c r="AH9" s="78">
        <v>33.45195729537366</v>
      </c>
      <c r="AI9" s="78">
        <v>29</v>
      </c>
      <c r="AJ9" s="78">
        <v>27</v>
      </c>
    </row>
    <row r="10" spans="1:36" x14ac:dyDescent="0.2">
      <c r="A10" s="85" t="s">
        <v>19</v>
      </c>
      <c r="B10" s="19">
        <v>20</v>
      </c>
      <c r="C10" s="19">
        <v>30</v>
      </c>
      <c r="D10" s="19">
        <v>19</v>
      </c>
      <c r="E10" s="19">
        <v>38</v>
      </c>
      <c r="F10" s="19">
        <v>29</v>
      </c>
      <c r="G10" s="19">
        <v>38</v>
      </c>
      <c r="H10" s="19">
        <v>35</v>
      </c>
      <c r="I10" s="19">
        <v>36</v>
      </c>
      <c r="J10" s="19">
        <v>35</v>
      </c>
      <c r="K10" s="19">
        <v>39</v>
      </c>
      <c r="L10" s="19">
        <v>49</v>
      </c>
      <c r="M10" s="19">
        <v>38</v>
      </c>
      <c r="N10" s="19">
        <v>50</v>
      </c>
      <c r="O10" s="19">
        <v>48</v>
      </c>
      <c r="P10">
        <v>42</v>
      </c>
      <c r="Q10" s="84">
        <v>48</v>
      </c>
      <c r="R10" s="80">
        <v>52</v>
      </c>
      <c r="S10" s="84">
        <v>59</v>
      </c>
      <c r="T10" s="84">
        <v>55</v>
      </c>
      <c r="U10" s="84">
        <v>53</v>
      </c>
      <c r="V10" s="78">
        <v>58</v>
      </c>
      <c r="W10" s="78">
        <v>58</v>
      </c>
      <c r="X10" s="78">
        <v>62</v>
      </c>
      <c r="Y10" s="78">
        <v>58.350515463917532</v>
      </c>
      <c r="Z10" s="78">
        <v>60</v>
      </c>
      <c r="AA10" s="78">
        <v>64.733178654292345</v>
      </c>
      <c r="AB10" s="78">
        <v>59.027777777777779</v>
      </c>
      <c r="AC10" s="78">
        <v>61.0062893081761</v>
      </c>
      <c r="AD10" s="78">
        <v>61.80698151950719</v>
      </c>
      <c r="AE10" s="78">
        <v>63.502109704641349</v>
      </c>
      <c r="AF10" s="78">
        <v>60.326086956521742</v>
      </c>
      <c r="AG10" s="78">
        <v>65.817409766454347</v>
      </c>
      <c r="AH10" s="78">
        <v>65.05263157894737</v>
      </c>
      <c r="AI10" s="78">
        <v>68</v>
      </c>
      <c r="AJ10" s="78">
        <v>65</v>
      </c>
    </row>
    <row r="11" spans="1:36" x14ac:dyDescent="0.2">
      <c r="A11" s="85" t="s">
        <v>81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Q11" s="84"/>
      <c r="R11" s="80"/>
      <c r="S11" s="84"/>
      <c r="T11" s="84"/>
      <c r="U11" s="84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6" x14ac:dyDescent="0.2">
      <c r="A12" s="17" t="s">
        <v>59</v>
      </c>
      <c r="B12" s="19">
        <v>24</v>
      </c>
      <c r="C12" s="19">
        <v>36</v>
      </c>
      <c r="D12" s="19">
        <v>20</v>
      </c>
      <c r="E12" s="19">
        <v>46</v>
      </c>
      <c r="F12" s="19">
        <v>27</v>
      </c>
      <c r="G12" s="19">
        <v>51</v>
      </c>
      <c r="H12" s="19">
        <v>59</v>
      </c>
      <c r="I12" s="19">
        <v>44</v>
      </c>
      <c r="J12" s="19">
        <v>32</v>
      </c>
      <c r="K12" s="19">
        <v>42</v>
      </c>
      <c r="L12" s="19">
        <v>38</v>
      </c>
      <c r="M12" s="19">
        <v>43</v>
      </c>
      <c r="N12" s="19">
        <v>49</v>
      </c>
      <c r="O12" s="19">
        <v>51</v>
      </c>
      <c r="P12">
        <v>63</v>
      </c>
      <c r="Q12" s="86">
        <v>61</v>
      </c>
      <c r="R12" s="87">
        <v>48</v>
      </c>
      <c r="S12" s="86">
        <v>43</v>
      </c>
      <c r="T12" s="86">
        <v>48</v>
      </c>
      <c r="U12" s="86">
        <v>56</v>
      </c>
      <c r="V12" s="88">
        <v>61</v>
      </c>
      <c r="W12" s="88">
        <v>55</v>
      </c>
      <c r="X12" s="88">
        <v>45</v>
      </c>
      <c r="Y12" s="88">
        <v>47.692307692307693</v>
      </c>
      <c r="Z12" s="78">
        <v>53.703703703703709</v>
      </c>
      <c r="AA12" s="78">
        <v>64.583333333333343</v>
      </c>
      <c r="AB12" s="78">
        <v>57.499999999999993</v>
      </c>
      <c r="AC12" s="78">
        <v>53.488372093023251</v>
      </c>
      <c r="AD12" s="78">
        <v>46.511627906976742</v>
      </c>
      <c r="AE12" s="78">
        <v>44.827586206896555</v>
      </c>
      <c r="AF12" s="78">
        <v>44.736842105263158</v>
      </c>
      <c r="AG12" s="78">
        <v>57.627118644067799</v>
      </c>
      <c r="AH12" s="78">
        <v>69.767441860465112</v>
      </c>
      <c r="AI12" s="78">
        <v>64</v>
      </c>
      <c r="AJ12" s="78">
        <v>75</v>
      </c>
    </row>
    <row r="13" spans="1:36" s="16" customFormat="1" x14ac:dyDescent="0.2">
      <c r="A13" s="18" t="s">
        <v>7</v>
      </c>
      <c r="B13" s="20">
        <v>17</v>
      </c>
      <c r="C13" s="20">
        <v>25</v>
      </c>
      <c r="D13" s="20">
        <v>21</v>
      </c>
      <c r="E13" s="20">
        <v>25</v>
      </c>
      <c r="F13" s="20">
        <v>28</v>
      </c>
      <c r="G13" s="20">
        <v>31</v>
      </c>
      <c r="H13" s="20">
        <v>34</v>
      </c>
      <c r="I13" s="20">
        <v>32</v>
      </c>
      <c r="J13" s="20">
        <v>32</v>
      </c>
      <c r="K13" s="20">
        <v>38</v>
      </c>
      <c r="L13" s="20">
        <v>35</v>
      </c>
      <c r="M13" s="20">
        <v>33</v>
      </c>
      <c r="N13" s="20">
        <v>40</v>
      </c>
      <c r="O13" s="20">
        <v>39</v>
      </c>
      <c r="P13" s="20">
        <v>39</v>
      </c>
      <c r="Q13" s="29">
        <v>40</v>
      </c>
      <c r="R13" s="30">
        <v>38</v>
      </c>
      <c r="S13" s="29">
        <v>45</v>
      </c>
      <c r="T13" s="29">
        <v>45</v>
      </c>
      <c r="U13" s="29">
        <v>45</v>
      </c>
      <c r="V13" s="41">
        <v>46</v>
      </c>
      <c r="W13" s="41">
        <v>46</v>
      </c>
      <c r="X13" s="41">
        <v>49</v>
      </c>
      <c r="Y13" s="41">
        <v>47.178477690288709</v>
      </c>
      <c r="Z13" s="41">
        <v>50.414364640883981</v>
      </c>
      <c r="AA13" s="41">
        <v>52.646239554317553</v>
      </c>
      <c r="AB13" s="89">
        <v>47.730496453900713</v>
      </c>
      <c r="AC13" s="89">
        <v>50.234427327528465</v>
      </c>
      <c r="AD13" s="89">
        <v>50</v>
      </c>
      <c r="AE13" s="89">
        <v>49.905243209096653</v>
      </c>
      <c r="AF13" s="89">
        <v>50.550795593635257</v>
      </c>
      <c r="AG13" s="89">
        <v>51.217988757026859</v>
      </c>
      <c r="AH13" s="89">
        <v>51.728553137003843</v>
      </c>
      <c r="AI13" s="89">
        <v>54</v>
      </c>
      <c r="AJ13" s="89">
        <v>53</v>
      </c>
    </row>
    <row r="15" spans="1:36" x14ac:dyDescent="0.2">
      <c r="A15" s="8" t="s">
        <v>82</v>
      </c>
    </row>
    <row r="17" spans="1:1" x14ac:dyDescent="0.2">
      <c r="A17" s="100" t="s">
        <v>87</v>
      </c>
    </row>
  </sheetData>
  <phoneticPr fontId="22" type="noConversion"/>
  <pageMargins left="0.27559055118110237" right="0.35433070866141736" top="0.98425196850393704" bottom="0.98425196850393704" header="0.51181102362204722" footer="0.51181102362204722"/>
  <pageSetup paperSize="9" scale="70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F90D-36FD-474E-98F3-23DEE31FCED1}">
  <dimension ref="A1:M17"/>
  <sheetViews>
    <sheetView showGridLines="0" zoomScaleNormal="100" workbookViewId="0">
      <selection activeCell="A17" sqref="A17"/>
    </sheetView>
  </sheetViews>
  <sheetFormatPr defaultColWidth="11.42578125" defaultRowHeight="12.75" x14ac:dyDescent="0.2"/>
  <cols>
    <col min="1" max="1" width="40" customWidth="1"/>
    <col min="2" max="2" width="12.140625" customWidth="1"/>
    <col min="3" max="5" width="12" customWidth="1"/>
    <col min="6" max="6" width="6.85546875" bestFit="1" customWidth="1"/>
    <col min="8" max="13" width="5" bestFit="1" customWidth="1"/>
    <col min="14" max="22" width="4" bestFit="1" customWidth="1"/>
    <col min="23" max="23" width="5.140625" bestFit="1" customWidth="1"/>
  </cols>
  <sheetData>
    <row r="1" spans="1:13" x14ac:dyDescent="0.2">
      <c r="A1" s="44" t="s">
        <v>108</v>
      </c>
      <c r="B1" s="44"/>
    </row>
    <row r="2" spans="1:13" ht="18" x14ac:dyDescent="0.25">
      <c r="A2" s="1" t="s">
        <v>60</v>
      </c>
      <c r="B2" s="1"/>
    </row>
    <row r="3" spans="1:13" ht="15.75" customHeight="1" x14ac:dyDescent="0.2">
      <c r="A3" s="283" t="s">
        <v>107</v>
      </c>
      <c r="B3" s="283"/>
      <c r="C3" s="283"/>
      <c r="D3" s="283"/>
      <c r="E3" s="283"/>
      <c r="F3" s="283"/>
      <c r="G3" s="283"/>
    </row>
    <row r="4" spans="1:13" ht="15.75" customHeight="1" x14ac:dyDescent="0.2">
      <c r="A4" s="283"/>
      <c r="B4" s="283"/>
      <c r="C4" s="283"/>
      <c r="D4" s="283"/>
      <c r="E4" s="283"/>
      <c r="F4" s="283"/>
      <c r="G4" s="283"/>
    </row>
    <row r="5" spans="1:13" x14ac:dyDescent="0.2">
      <c r="A5" s="93"/>
      <c r="B5" s="93"/>
    </row>
    <row r="6" spans="1:13" ht="42.75" customHeight="1" x14ac:dyDescent="0.2">
      <c r="A6" s="94" t="s">
        <v>61</v>
      </c>
      <c r="B6" s="95" t="s">
        <v>106</v>
      </c>
      <c r="C6" s="142" t="s">
        <v>105</v>
      </c>
      <c r="D6" s="141" t="s">
        <v>104</v>
      </c>
      <c r="E6" s="96" t="s">
        <v>103</v>
      </c>
    </row>
    <row r="7" spans="1:13" x14ac:dyDescent="0.2">
      <c r="A7" s="17" t="s">
        <v>16</v>
      </c>
      <c r="B7" s="138">
        <v>0.2716503267973856</v>
      </c>
      <c r="C7" s="143">
        <v>0.56234718826405872</v>
      </c>
      <c r="D7" s="138">
        <v>0.67084826762246119</v>
      </c>
      <c r="E7" s="125">
        <v>0.71468926553672318</v>
      </c>
      <c r="G7" s="125"/>
    </row>
    <row r="8" spans="1:13" x14ac:dyDescent="0.2">
      <c r="A8" s="17" t="s">
        <v>11</v>
      </c>
      <c r="B8" s="139">
        <v>0.22968021319120585</v>
      </c>
      <c r="C8" s="139">
        <v>0.58371219608618308</v>
      </c>
      <c r="D8" s="139">
        <v>0.72019230769230769</v>
      </c>
      <c r="E8" s="125">
        <v>0.77190377190377191</v>
      </c>
      <c r="G8" s="125"/>
      <c r="H8" s="125"/>
      <c r="I8" s="125"/>
      <c r="J8" s="125"/>
      <c r="K8" s="125"/>
      <c r="L8" s="125"/>
      <c r="M8" s="125"/>
    </row>
    <row r="9" spans="1:13" x14ac:dyDescent="0.2">
      <c r="A9" s="85" t="s">
        <v>17</v>
      </c>
      <c r="B9" s="139">
        <v>0.41094743890190827</v>
      </c>
      <c r="C9" s="139">
        <v>0.71209137455691218</v>
      </c>
      <c r="D9" s="139">
        <v>0.77892030848329052</v>
      </c>
      <c r="E9" s="125">
        <v>0.80016934801016093</v>
      </c>
      <c r="G9" s="125"/>
      <c r="H9" s="125"/>
    </row>
    <row r="10" spans="1:13" x14ac:dyDescent="0.2">
      <c r="A10" s="17" t="s">
        <v>18</v>
      </c>
      <c r="B10" s="139">
        <v>0.43033596837944665</v>
      </c>
      <c r="C10" s="139">
        <v>0.70783039306716189</v>
      </c>
      <c r="D10" s="139">
        <v>0.76682692307692313</v>
      </c>
      <c r="E10" s="125">
        <v>0.77640750670241288</v>
      </c>
      <c r="G10" s="125"/>
      <c r="H10" s="125"/>
      <c r="I10" s="125"/>
      <c r="J10" s="125"/>
      <c r="K10" s="125"/>
      <c r="L10" s="125"/>
      <c r="M10" s="125"/>
    </row>
    <row r="11" spans="1:13" x14ac:dyDescent="0.2">
      <c r="A11" s="85" t="s">
        <v>19</v>
      </c>
      <c r="B11" s="139">
        <v>0.33091173265528512</v>
      </c>
      <c r="C11" s="139">
        <v>0.66315339695200115</v>
      </c>
      <c r="D11" s="139">
        <v>0.80706846508451424</v>
      </c>
      <c r="E11" s="125">
        <v>0.85952890792291226</v>
      </c>
      <c r="G11" s="125"/>
      <c r="H11" s="125"/>
    </row>
    <row r="12" spans="1:13" x14ac:dyDescent="0.2">
      <c r="A12" s="85" t="s">
        <v>20</v>
      </c>
      <c r="B12" s="139">
        <v>0.45755968169761274</v>
      </c>
      <c r="C12" s="139">
        <v>0.77696793002915454</v>
      </c>
      <c r="D12" s="139">
        <v>0.83305227655986513</v>
      </c>
      <c r="E12" s="125">
        <v>0.87991718426501031</v>
      </c>
      <c r="G12" s="125"/>
      <c r="H12" s="125"/>
      <c r="I12" s="125"/>
      <c r="J12" s="125"/>
      <c r="K12" s="125"/>
      <c r="L12" s="125"/>
      <c r="M12" s="125"/>
    </row>
    <row r="13" spans="1:13" x14ac:dyDescent="0.2">
      <c r="A13" s="18" t="s">
        <v>7</v>
      </c>
      <c r="B13" s="140">
        <v>0.33878470707951736</v>
      </c>
      <c r="C13" s="97">
        <v>0.65683182858870792</v>
      </c>
      <c r="D13" s="137">
        <v>0.76485693323550985</v>
      </c>
      <c r="E13" s="98">
        <v>0.80317729018816331</v>
      </c>
      <c r="G13" s="125"/>
    </row>
    <row r="14" spans="1:13" x14ac:dyDescent="0.2">
      <c r="A14" s="16"/>
      <c r="B14" s="16"/>
      <c r="C14" s="99"/>
      <c r="D14" s="99"/>
      <c r="E14" s="99"/>
      <c r="G14" s="125"/>
      <c r="H14" s="125"/>
      <c r="I14" s="125"/>
      <c r="J14" s="125"/>
      <c r="K14" s="125"/>
      <c r="L14" s="125"/>
      <c r="M14" s="125"/>
    </row>
    <row r="15" spans="1:13" x14ac:dyDescent="0.2">
      <c r="A15" s="100" t="s">
        <v>62</v>
      </c>
      <c r="B15" s="100"/>
      <c r="C15" s="99"/>
      <c r="D15" s="99"/>
      <c r="E15" s="99"/>
    </row>
    <row r="16" spans="1:13" x14ac:dyDescent="0.2">
      <c r="A16" s="100" t="s">
        <v>63</v>
      </c>
      <c r="B16" s="100"/>
    </row>
    <row r="17" spans="1:2" x14ac:dyDescent="0.2">
      <c r="A17" s="8" t="s">
        <v>109</v>
      </c>
      <c r="B17" s="8"/>
    </row>
  </sheetData>
  <mergeCells count="1">
    <mergeCell ref="A3:G4"/>
  </mergeCells>
  <pageMargins left="0.28000000000000003" right="0.34" top="0.984251969" bottom="0.984251969" header="0.5" footer="0.5"/>
  <pageSetup paperSize="9" scale="96" orientation="landscape" verticalDpi="4294967295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8026-F4C2-490E-B0D2-10890F5B3F02}">
  <dimension ref="A1:W30"/>
  <sheetViews>
    <sheetView showGridLines="0" workbookViewId="0">
      <selection activeCell="S27" sqref="S27"/>
    </sheetView>
  </sheetViews>
  <sheetFormatPr defaultColWidth="11.42578125" defaultRowHeight="12.75" x14ac:dyDescent="0.2"/>
  <cols>
    <col min="1" max="1" width="7.5703125" customWidth="1"/>
    <col min="3" max="14" width="6.7109375" customWidth="1"/>
    <col min="15" max="15" width="5.85546875" customWidth="1"/>
    <col min="16" max="17" width="6.28515625" customWidth="1"/>
    <col min="18" max="20" width="4" bestFit="1" customWidth="1"/>
    <col min="21" max="29" width="5" bestFit="1" customWidth="1"/>
  </cols>
  <sheetData>
    <row r="1" spans="1:23" x14ac:dyDescent="0.2">
      <c r="A1" s="44" t="s">
        <v>108</v>
      </c>
      <c r="B1" s="45"/>
      <c r="C1" s="45"/>
      <c r="D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8" x14ac:dyDescent="0.25">
      <c r="A2" s="1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12.75" customHeight="1" x14ac:dyDescent="0.25">
      <c r="A3" s="101" t="s">
        <v>110</v>
      </c>
      <c r="B3" s="101"/>
      <c r="C3" s="101"/>
      <c r="D3" s="101"/>
      <c r="E3" s="101"/>
      <c r="F3" s="101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2.75" customHeight="1" x14ac:dyDescent="0.25">
      <c r="A4" s="45"/>
      <c r="B4" s="101"/>
      <c r="C4" s="101"/>
      <c r="D4" s="101"/>
      <c r="E4" s="101"/>
      <c r="F4" s="101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ht="15.75" customHeight="1" x14ac:dyDescent="0.2">
      <c r="A5" s="284" t="s">
        <v>65</v>
      </c>
      <c r="B5" s="286" t="s">
        <v>66</v>
      </c>
      <c r="C5" s="288" t="s">
        <v>67</v>
      </c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45"/>
      <c r="R5" s="45"/>
      <c r="S5" s="45"/>
      <c r="T5" s="45"/>
      <c r="U5" s="45"/>
      <c r="V5" s="45"/>
      <c r="W5" s="45"/>
    </row>
    <row r="6" spans="1:23" x14ac:dyDescent="0.2">
      <c r="A6" s="285"/>
      <c r="B6" s="287"/>
      <c r="C6" s="132">
        <v>4</v>
      </c>
      <c r="D6" s="132">
        <v>5</v>
      </c>
      <c r="E6" s="132">
        <v>6</v>
      </c>
      <c r="F6" s="132">
        <v>7</v>
      </c>
      <c r="G6" s="132">
        <v>8</v>
      </c>
      <c r="H6" s="132">
        <v>9</v>
      </c>
      <c r="I6" s="132">
        <v>10</v>
      </c>
      <c r="J6" s="132">
        <v>11</v>
      </c>
      <c r="K6" s="132">
        <v>12</v>
      </c>
      <c r="L6" s="132">
        <v>13</v>
      </c>
      <c r="M6" s="132">
        <v>14</v>
      </c>
      <c r="N6" s="132">
        <v>15</v>
      </c>
      <c r="O6" s="133">
        <v>16</v>
      </c>
      <c r="P6" s="133">
        <v>17</v>
      </c>
      <c r="Q6" s="133">
        <v>18</v>
      </c>
      <c r="R6" s="45"/>
      <c r="S6" s="45"/>
      <c r="T6" s="45"/>
      <c r="U6" s="45"/>
      <c r="V6" s="45"/>
      <c r="W6" s="45"/>
    </row>
    <row r="7" spans="1:23" ht="15" x14ac:dyDescent="0.25">
      <c r="A7" s="116">
        <v>2005</v>
      </c>
      <c r="B7" s="134">
        <v>1466</v>
      </c>
      <c r="C7" s="144">
        <v>0.36152796725784447</v>
      </c>
      <c r="D7" s="144">
        <v>0.54570259208731242</v>
      </c>
      <c r="E7" s="144">
        <v>0.67053206002728516</v>
      </c>
      <c r="F7" s="144">
        <v>0.73328785811732611</v>
      </c>
      <c r="G7" s="144">
        <v>0.77762619372442021</v>
      </c>
      <c r="H7" s="144">
        <v>0.79331514324693042</v>
      </c>
      <c r="I7" s="144">
        <v>0.81036834924965895</v>
      </c>
      <c r="J7" s="144">
        <v>0.81787175989085947</v>
      </c>
      <c r="K7" s="144">
        <v>0.82128240109140516</v>
      </c>
      <c r="L7" s="144">
        <v>0.82332878581173263</v>
      </c>
      <c r="M7" s="144">
        <v>0.82332878581173263</v>
      </c>
      <c r="N7" s="144">
        <v>0.82469304229195084</v>
      </c>
      <c r="O7" s="144">
        <v>0.82469304229195084</v>
      </c>
      <c r="P7" s="144">
        <v>0.82605729877216916</v>
      </c>
      <c r="Q7" s="144">
        <v>0.82605729877216916</v>
      </c>
      <c r="R7" s="45"/>
      <c r="S7" s="45"/>
      <c r="T7" s="45"/>
      <c r="U7" s="45"/>
      <c r="V7" s="45"/>
      <c r="W7" s="45"/>
    </row>
    <row r="8" spans="1:23" ht="15" x14ac:dyDescent="0.25">
      <c r="A8" s="116">
        <v>2006</v>
      </c>
      <c r="B8" s="135">
        <v>1578</v>
      </c>
      <c r="C8" s="144">
        <v>0.344106463878327</v>
      </c>
      <c r="D8" s="144">
        <v>0.53105196451204051</v>
      </c>
      <c r="E8" s="144">
        <v>0.65716096324461348</v>
      </c>
      <c r="F8" s="144">
        <v>0.72877059569074776</v>
      </c>
      <c r="G8" s="144">
        <v>0.77249683143219261</v>
      </c>
      <c r="H8" s="144">
        <v>0.79911280101394166</v>
      </c>
      <c r="I8" s="144">
        <v>0.81242078580481625</v>
      </c>
      <c r="J8" s="144">
        <v>0.82192648922686951</v>
      </c>
      <c r="K8" s="144">
        <v>0.82636248415716096</v>
      </c>
      <c r="L8" s="144">
        <v>0.82953105196451205</v>
      </c>
      <c r="M8" s="144">
        <v>0.83143219264892265</v>
      </c>
      <c r="N8" s="144">
        <v>0.83206590621039289</v>
      </c>
      <c r="O8" s="144">
        <v>0.83333333333333337</v>
      </c>
      <c r="P8" s="144">
        <v>0.83333333333333337</v>
      </c>
      <c r="Q8" s="144"/>
      <c r="R8" s="45"/>
      <c r="S8" s="45"/>
      <c r="T8" s="45"/>
      <c r="U8" s="45"/>
      <c r="V8" s="45"/>
      <c r="W8" s="45"/>
    </row>
    <row r="9" spans="1:23" ht="15" x14ac:dyDescent="0.25">
      <c r="A9" s="116">
        <v>2007</v>
      </c>
      <c r="B9" s="135">
        <v>1739</v>
      </c>
      <c r="C9" s="144">
        <v>0.33007475560667049</v>
      </c>
      <c r="D9" s="144">
        <v>0.51523864289821741</v>
      </c>
      <c r="E9" s="144">
        <v>0.63714778608395628</v>
      </c>
      <c r="F9" s="144">
        <v>0.70615296147211037</v>
      </c>
      <c r="G9" s="144">
        <v>0.75043128234617595</v>
      </c>
      <c r="H9" s="144">
        <v>0.77860839562967221</v>
      </c>
      <c r="I9" s="144">
        <v>0.79183438757906843</v>
      </c>
      <c r="J9" s="144">
        <v>0.80333525014376084</v>
      </c>
      <c r="K9" s="144">
        <v>0.80851063829787229</v>
      </c>
      <c r="L9" s="144">
        <v>0.81311098332374931</v>
      </c>
      <c r="M9" s="144">
        <v>0.81483611270845313</v>
      </c>
      <c r="N9" s="144">
        <v>0.81541115583668777</v>
      </c>
      <c r="O9" s="144">
        <v>0.81656124209315695</v>
      </c>
      <c r="P9" s="144"/>
      <c r="Q9" s="144"/>
      <c r="R9" s="45"/>
      <c r="S9" s="45"/>
      <c r="T9" s="45"/>
      <c r="U9" s="45"/>
      <c r="V9" s="45"/>
      <c r="W9" s="45"/>
    </row>
    <row r="10" spans="1:23" ht="15" x14ac:dyDescent="0.25">
      <c r="A10" s="116">
        <v>2008</v>
      </c>
      <c r="B10" s="135">
        <v>1981</v>
      </c>
      <c r="C10" s="144">
        <v>0.34578495709237761</v>
      </c>
      <c r="D10" s="144">
        <v>0.54366481574962144</v>
      </c>
      <c r="E10" s="144">
        <v>0.65522463402322062</v>
      </c>
      <c r="F10" s="144">
        <v>0.72942958101968702</v>
      </c>
      <c r="G10" s="144">
        <v>0.76426047450782431</v>
      </c>
      <c r="H10" s="144">
        <v>0.78647147905098436</v>
      </c>
      <c r="I10" s="144">
        <v>0.79959616355376073</v>
      </c>
      <c r="J10" s="144">
        <v>0.80666330136294806</v>
      </c>
      <c r="K10" s="144">
        <v>0.81019687026754161</v>
      </c>
      <c r="L10" s="144">
        <v>0.81221605249873796</v>
      </c>
      <c r="M10" s="144">
        <v>0.81474003028773345</v>
      </c>
      <c r="N10" s="144">
        <v>0.81625441696113077</v>
      </c>
      <c r="O10" s="144"/>
      <c r="P10" s="144"/>
      <c r="Q10" s="144"/>
      <c r="R10" s="45"/>
      <c r="S10" s="45"/>
      <c r="T10" s="45"/>
      <c r="U10" s="45"/>
      <c r="V10" s="45"/>
      <c r="W10" s="45"/>
    </row>
    <row r="11" spans="1:23" ht="15" x14ac:dyDescent="0.25">
      <c r="A11" s="116">
        <v>2009</v>
      </c>
      <c r="B11" s="135">
        <v>1800</v>
      </c>
      <c r="C11" s="144">
        <v>0.35777777777777775</v>
      </c>
      <c r="D11" s="144">
        <v>0.54555555555555557</v>
      </c>
      <c r="E11" s="144">
        <v>0.65833333333333333</v>
      </c>
      <c r="F11" s="144">
        <v>0.73</v>
      </c>
      <c r="G11" s="144">
        <v>0.76555555555555554</v>
      </c>
      <c r="H11" s="144">
        <v>0.79333333333333333</v>
      </c>
      <c r="I11" s="144">
        <v>0.80444444444444441</v>
      </c>
      <c r="J11" s="144">
        <v>0.81166666666666665</v>
      </c>
      <c r="K11" s="144">
        <v>0.81666666666666665</v>
      </c>
      <c r="L11" s="144">
        <v>0.82111111111111112</v>
      </c>
      <c r="M11" s="144">
        <v>0.82166666666666666</v>
      </c>
      <c r="N11" s="144"/>
      <c r="O11" s="144"/>
      <c r="P11" s="144"/>
      <c r="Q11" s="144"/>
      <c r="R11" s="45"/>
      <c r="S11" s="45"/>
      <c r="T11" s="45"/>
      <c r="U11" s="45"/>
      <c r="V11" s="45"/>
      <c r="W11" s="45"/>
    </row>
    <row r="12" spans="1:23" ht="15" x14ac:dyDescent="0.25">
      <c r="A12" s="116">
        <v>2010</v>
      </c>
      <c r="B12" s="135">
        <v>1751</v>
      </c>
      <c r="C12" s="144">
        <v>0.36493432324386066</v>
      </c>
      <c r="D12" s="144">
        <v>0.55625356938892057</v>
      </c>
      <c r="E12" s="144">
        <v>0.66818960593946319</v>
      </c>
      <c r="F12" s="144">
        <v>0.74186179326099366</v>
      </c>
      <c r="G12" s="144">
        <v>0.78126784694460305</v>
      </c>
      <c r="H12" s="144">
        <v>0.80068532267275838</v>
      </c>
      <c r="I12" s="144">
        <v>0.81267846944603084</v>
      </c>
      <c r="J12" s="144">
        <v>0.82352941176470584</v>
      </c>
      <c r="K12" s="144">
        <v>0.82981153626499138</v>
      </c>
      <c r="L12" s="144">
        <v>0.83266704740148489</v>
      </c>
      <c r="M12" s="144"/>
      <c r="N12" s="144"/>
      <c r="O12" s="144"/>
      <c r="P12" s="144"/>
      <c r="Q12" s="144"/>
      <c r="R12" s="45"/>
      <c r="S12" s="45"/>
      <c r="T12" s="45"/>
      <c r="U12" s="45"/>
      <c r="V12" s="45"/>
      <c r="W12" s="45"/>
    </row>
    <row r="13" spans="1:23" ht="15" x14ac:dyDescent="0.25">
      <c r="A13" s="116">
        <v>2011</v>
      </c>
      <c r="B13" s="135">
        <v>1607</v>
      </c>
      <c r="C13" s="144">
        <v>0.33354075917859366</v>
      </c>
      <c r="D13" s="144">
        <v>0.5420037336652147</v>
      </c>
      <c r="E13" s="144">
        <v>0.65028002489110148</v>
      </c>
      <c r="F13" s="144">
        <v>0.71624144368388298</v>
      </c>
      <c r="G13" s="144">
        <v>0.75855631611698815</v>
      </c>
      <c r="H13" s="144">
        <v>0.78158058494088367</v>
      </c>
      <c r="I13" s="144">
        <v>0.79962663347853147</v>
      </c>
      <c r="J13" s="144">
        <v>0.80709396390790289</v>
      </c>
      <c r="K13" s="144">
        <v>0.81144990665836958</v>
      </c>
      <c r="L13" s="144"/>
      <c r="M13" s="144"/>
      <c r="N13" s="144"/>
      <c r="O13" s="144"/>
      <c r="P13" s="144"/>
      <c r="Q13" s="144"/>
      <c r="R13" s="45"/>
      <c r="S13" s="45"/>
      <c r="T13" s="45"/>
      <c r="U13" s="45"/>
      <c r="V13" s="45"/>
      <c r="W13" s="45"/>
    </row>
    <row r="14" spans="1:23" ht="15" x14ac:dyDescent="0.25">
      <c r="A14" s="116">
        <v>2012</v>
      </c>
      <c r="B14" s="135">
        <v>1678</v>
      </c>
      <c r="C14" s="144">
        <v>0.33432657926102505</v>
      </c>
      <c r="D14" s="144">
        <v>0.54052443384982118</v>
      </c>
      <c r="E14" s="144">
        <v>0.66626936829559003</v>
      </c>
      <c r="F14" s="144">
        <v>0.73182359952324194</v>
      </c>
      <c r="G14" s="144">
        <v>0.78009535160905841</v>
      </c>
      <c r="H14" s="144">
        <v>0.80274135876042907</v>
      </c>
      <c r="I14" s="144">
        <v>0.81168057210965439</v>
      </c>
      <c r="J14" s="144">
        <v>0.81883194278903459</v>
      </c>
      <c r="K14" s="144"/>
      <c r="L14" s="144"/>
      <c r="M14" s="144"/>
      <c r="N14" s="144"/>
      <c r="O14" s="144"/>
      <c r="P14" s="144"/>
      <c r="Q14" s="144"/>
      <c r="R14" s="45"/>
      <c r="S14" s="45"/>
      <c r="T14" s="45"/>
      <c r="U14" s="45"/>
      <c r="V14" s="45"/>
      <c r="W14" s="45"/>
    </row>
    <row r="15" spans="1:23" ht="15" x14ac:dyDescent="0.25">
      <c r="A15" s="116">
        <v>2013</v>
      </c>
      <c r="B15" s="135">
        <v>1744</v>
      </c>
      <c r="C15" s="144">
        <v>0.3297018348623853</v>
      </c>
      <c r="D15" s="144">
        <v>0.52580275229357798</v>
      </c>
      <c r="E15" s="144">
        <v>0.65080275229357798</v>
      </c>
      <c r="F15" s="144">
        <v>0.72247706422018354</v>
      </c>
      <c r="G15" s="144">
        <v>0.75458715596330272</v>
      </c>
      <c r="H15" s="144">
        <v>0.78497706422018354</v>
      </c>
      <c r="I15" s="144">
        <v>0.79357798165137616</v>
      </c>
      <c r="J15" s="144"/>
      <c r="K15" s="144"/>
      <c r="L15" s="144"/>
      <c r="M15" s="144"/>
      <c r="N15" s="144"/>
      <c r="O15" s="144"/>
      <c r="P15" s="144"/>
      <c r="Q15" s="144"/>
      <c r="R15" s="45"/>
      <c r="S15" s="45"/>
      <c r="T15" s="45"/>
      <c r="U15" s="45"/>
      <c r="V15" s="45"/>
      <c r="W15" s="45"/>
    </row>
    <row r="16" spans="1:23" ht="15" x14ac:dyDescent="0.25">
      <c r="A16" s="116">
        <v>2014</v>
      </c>
      <c r="B16" s="135">
        <v>1791</v>
      </c>
      <c r="C16" s="144">
        <v>0.36795086543830263</v>
      </c>
      <c r="D16" s="144">
        <v>0.56895589056393081</v>
      </c>
      <c r="E16" s="144">
        <v>0.68174204355108881</v>
      </c>
      <c r="F16" s="144">
        <v>0.73199329983249584</v>
      </c>
      <c r="G16" s="144">
        <v>0.76716917922948069</v>
      </c>
      <c r="H16" s="144">
        <v>0.79061976549413737</v>
      </c>
      <c r="I16" s="144"/>
      <c r="J16" s="144"/>
      <c r="K16" s="144"/>
      <c r="L16" s="144"/>
      <c r="M16" s="144"/>
      <c r="N16" s="144"/>
      <c r="O16" s="144"/>
      <c r="P16" s="144"/>
      <c r="Q16" s="144"/>
      <c r="R16" s="45"/>
      <c r="S16" s="45"/>
      <c r="T16" s="45"/>
      <c r="U16" s="45"/>
      <c r="V16" s="45"/>
      <c r="W16" s="45"/>
    </row>
    <row r="17" spans="1:23" ht="15" x14ac:dyDescent="0.25">
      <c r="A17" s="116">
        <v>2015</v>
      </c>
      <c r="B17" s="135">
        <v>1924</v>
      </c>
      <c r="C17" s="144">
        <v>0.36174636174636177</v>
      </c>
      <c r="D17" s="144">
        <v>0.54937629937629939</v>
      </c>
      <c r="E17" s="144">
        <v>0.65904365904365902</v>
      </c>
      <c r="F17" s="144">
        <v>0.71829521829521825</v>
      </c>
      <c r="G17" s="144">
        <v>0.75103950103950101</v>
      </c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45"/>
      <c r="S17" s="45"/>
      <c r="T17" s="45"/>
      <c r="U17" s="45"/>
      <c r="V17" s="45"/>
      <c r="W17" s="45"/>
    </row>
    <row r="18" spans="1:23" ht="15" x14ac:dyDescent="0.25">
      <c r="A18" s="116">
        <v>2016</v>
      </c>
      <c r="B18" s="135">
        <v>1997</v>
      </c>
      <c r="C18" s="144">
        <v>0.34852278417626442</v>
      </c>
      <c r="D18" s="144">
        <v>0.55533299949924886</v>
      </c>
      <c r="E18" s="144">
        <v>0.65798698047070603</v>
      </c>
      <c r="F18" s="144">
        <v>0.7120681021532298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45"/>
      <c r="S18" s="45"/>
      <c r="T18" s="45"/>
      <c r="U18" s="45"/>
      <c r="V18" s="45"/>
      <c r="W18" s="45"/>
    </row>
    <row r="19" spans="1:23" ht="15" x14ac:dyDescent="0.25">
      <c r="A19" s="116">
        <v>2017</v>
      </c>
      <c r="B19" s="135">
        <v>2064</v>
      </c>
      <c r="C19" s="144">
        <v>0.33672480620155038</v>
      </c>
      <c r="D19" s="144">
        <v>0.52761627906976749</v>
      </c>
      <c r="E19" s="144">
        <v>0.6361434108527132</v>
      </c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45"/>
      <c r="S19" s="45"/>
      <c r="T19" s="45"/>
      <c r="U19" s="45"/>
      <c r="V19" s="45"/>
      <c r="W19" s="45"/>
    </row>
    <row r="20" spans="1:23" ht="15" x14ac:dyDescent="0.25">
      <c r="A20" s="116">
        <v>2018</v>
      </c>
      <c r="B20" s="135">
        <v>2258</v>
      </c>
      <c r="C20" s="144">
        <v>0.29760850310008857</v>
      </c>
      <c r="D20" s="144">
        <v>0.50265721877767933</v>
      </c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45"/>
      <c r="S20" s="45"/>
      <c r="T20" s="45"/>
      <c r="U20" s="45"/>
      <c r="V20" s="45"/>
      <c r="W20" s="45"/>
    </row>
    <row r="21" spans="1:23" ht="15" x14ac:dyDescent="0.25">
      <c r="A21" s="116">
        <v>2019</v>
      </c>
      <c r="B21" s="135">
        <v>2109</v>
      </c>
      <c r="C21" s="144">
        <v>0.29113323850165956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45"/>
      <c r="S21" s="45"/>
      <c r="T21" s="45"/>
      <c r="U21" s="45"/>
      <c r="V21" s="45"/>
      <c r="W21" s="45"/>
    </row>
    <row r="22" spans="1:23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x14ac:dyDescent="0.2">
      <c r="A23" s="136" t="s">
        <v>68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x14ac:dyDescent="0.2">
      <c r="A24" s="8" t="s">
        <v>21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</row>
    <row r="25" spans="1:23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x14ac:dyDescent="0.2">
      <c r="A26" s="102" t="s">
        <v>100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</row>
    <row r="27" spans="1:23" x14ac:dyDescent="0.2">
      <c r="A27" s="49" t="s">
        <v>101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x14ac:dyDescent="0.2">
      <c r="A28" s="49" t="s">
        <v>102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</row>
    <row r="29" spans="1:23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</sheetData>
  <mergeCells count="3">
    <mergeCell ref="A5:A6"/>
    <mergeCell ref="B5:B6"/>
    <mergeCell ref="C5:P5"/>
  </mergeCells>
  <hyperlinks>
    <hyperlink ref="A27" r:id="rId1" xr:uid="{B18A59CD-9718-4E8E-AB04-8851628C4643}"/>
    <hyperlink ref="A28" r:id="rId2" xr:uid="{80492057-B752-4056-B86E-E7DF497B10DD}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4"/>
  <sheetViews>
    <sheetView showGridLines="0" zoomScale="110" zoomScaleNormal="110" workbookViewId="0">
      <selection activeCell="L86" sqref="L86"/>
    </sheetView>
  </sheetViews>
  <sheetFormatPr defaultColWidth="11.42578125" defaultRowHeight="12.75" x14ac:dyDescent="0.2"/>
  <cols>
    <col min="1" max="1" width="11.42578125" style="107"/>
    <col min="2" max="6" width="16.140625" style="107" customWidth="1"/>
    <col min="7" max="7" width="18" style="107" customWidth="1"/>
    <col min="8" max="16384" width="11.42578125" style="107"/>
  </cols>
  <sheetData>
    <row r="1" spans="1:8" x14ac:dyDescent="0.2">
      <c r="A1" s="149" t="s">
        <v>111</v>
      </c>
      <c r="B1" s="152"/>
      <c r="C1" s="152"/>
    </row>
    <row r="2" spans="1:8" ht="18" x14ac:dyDescent="0.25">
      <c r="A2" s="1" t="s">
        <v>3</v>
      </c>
      <c r="B2" s="1"/>
      <c r="C2" s="1"/>
      <c r="D2" s="1"/>
      <c r="E2" s="1"/>
      <c r="F2" s="45"/>
      <c r="G2" s="45"/>
    </row>
    <row r="3" spans="1:8" ht="18.75" x14ac:dyDescent="0.25">
      <c r="A3" s="23" t="s">
        <v>112</v>
      </c>
      <c r="B3" s="23"/>
      <c r="C3" s="23"/>
      <c r="D3" s="23"/>
      <c r="E3" s="162"/>
      <c r="F3" s="45"/>
      <c r="G3" s="45"/>
    </row>
    <row r="4" spans="1:8" s="115" customFormat="1" ht="15.75" x14ac:dyDescent="0.25">
      <c r="A4" s="153"/>
      <c r="B4" s="153"/>
      <c r="C4" s="153"/>
      <c r="D4" s="153"/>
      <c r="E4" s="153"/>
      <c r="F4" s="153"/>
      <c r="G4" s="153"/>
    </row>
    <row r="5" spans="1:8" s="115" customFormat="1" ht="15" x14ac:dyDescent="0.2">
      <c r="A5" s="197"/>
      <c r="B5" s="268" t="s">
        <v>4</v>
      </c>
      <c r="C5" s="268"/>
      <c r="D5" s="268"/>
      <c r="E5" s="269" t="s">
        <v>113</v>
      </c>
      <c r="F5" s="269"/>
      <c r="G5" s="269"/>
      <c r="H5" s="107"/>
    </row>
    <row r="6" spans="1:8" ht="12.6" customHeight="1" x14ac:dyDescent="0.2">
      <c r="A6" s="270" t="s">
        <v>114</v>
      </c>
      <c r="B6" s="270" t="s">
        <v>7</v>
      </c>
      <c r="C6" s="271" t="s">
        <v>115</v>
      </c>
      <c r="D6" s="270" t="s">
        <v>5</v>
      </c>
      <c r="E6" s="270" t="s">
        <v>7</v>
      </c>
      <c r="F6" s="271" t="s">
        <v>115</v>
      </c>
      <c r="G6" s="270" t="s">
        <v>5</v>
      </c>
    </row>
    <row r="7" spans="1:8" ht="12.6" customHeight="1" x14ac:dyDescent="0.2">
      <c r="A7" s="270"/>
      <c r="B7" s="270"/>
      <c r="C7" s="271"/>
      <c r="D7" s="270"/>
      <c r="E7" s="270"/>
      <c r="F7" s="271"/>
      <c r="G7" s="270"/>
    </row>
    <row r="8" spans="1:8" ht="12.6" customHeight="1" x14ac:dyDescent="0.2">
      <c r="A8" s="270"/>
      <c r="B8" s="270"/>
      <c r="C8" s="271"/>
      <c r="D8" s="270"/>
      <c r="E8" s="270"/>
      <c r="F8" s="271"/>
      <c r="G8" s="270"/>
    </row>
    <row r="9" spans="1:8" x14ac:dyDescent="0.2">
      <c r="A9" s="203" t="s">
        <v>116</v>
      </c>
      <c r="B9" s="198">
        <v>48732</v>
      </c>
      <c r="C9" s="198">
        <v>30165</v>
      </c>
      <c r="D9" s="199">
        <v>18567</v>
      </c>
      <c r="E9" s="200"/>
      <c r="F9" s="198"/>
      <c r="G9" s="200"/>
    </row>
    <row r="10" spans="1:8" x14ac:dyDescent="0.2">
      <c r="A10" s="203" t="s">
        <v>117</v>
      </c>
      <c r="B10" s="154">
        <v>53382</v>
      </c>
      <c r="C10" s="154">
        <v>32860</v>
      </c>
      <c r="D10" s="51">
        <v>20522</v>
      </c>
      <c r="E10" s="75"/>
      <c r="F10" s="154"/>
      <c r="G10" s="75"/>
    </row>
    <row r="11" spans="1:8" x14ac:dyDescent="0.2">
      <c r="A11" s="203" t="s">
        <v>118</v>
      </c>
      <c r="B11" s="154">
        <v>58251</v>
      </c>
      <c r="C11" s="154">
        <v>35420</v>
      </c>
      <c r="D11" s="51">
        <v>22831</v>
      </c>
      <c r="E11" s="75"/>
      <c r="F11" s="154"/>
      <c r="G11" s="75"/>
    </row>
    <row r="12" spans="1:8" x14ac:dyDescent="0.2">
      <c r="A12" s="203" t="s">
        <v>119</v>
      </c>
      <c r="B12" s="154">
        <v>63228</v>
      </c>
      <c r="C12" s="154">
        <v>37284</v>
      </c>
      <c r="D12" s="51">
        <v>25944</v>
      </c>
      <c r="E12" s="75"/>
      <c r="F12" s="154"/>
      <c r="G12" s="75"/>
    </row>
    <row r="13" spans="1:8" x14ac:dyDescent="0.2">
      <c r="A13" s="203" t="s">
        <v>120</v>
      </c>
      <c r="B13" s="154">
        <v>64469</v>
      </c>
      <c r="C13" s="154">
        <v>39155</v>
      </c>
      <c r="D13" s="51">
        <v>25314</v>
      </c>
      <c r="E13" s="75"/>
      <c r="F13" s="154"/>
      <c r="G13" s="75"/>
    </row>
    <row r="14" spans="1:8" x14ac:dyDescent="0.2">
      <c r="A14" s="203" t="s">
        <v>121</v>
      </c>
      <c r="B14" s="154">
        <v>66628</v>
      </c>
      <c r="C14" s="154">
        <v>40774</v>
      </c>
      <c r="D14" s="51">
        <v>25854</v>
      </c>
      <c r="E14" s="75"/>
      <c r="F14" s="154"/>
      <c r="G14" s="75"/>
    </row>
    <row r="15" spans="1:8" x14ac:dyDescent="0.2">
      <c r="A15" s="203" t="s">
        <v>122</v>
      </c>
      <c r="B15" s="154">
        <v>67595</v>
      </c>
      <c r="C15" s="154">
        <v>40614</v>
      </c>
      <c r="D15" s="51">
        <v>26981</v>
      </c>
      <c r="E15" s="75"/>
      <c r="F15" s="154"/>
      <c r="G15" s="75"/>
    </row>
    <row r="16" spans="1:8" x14ac:dyDescent="0.2">
      <c r="A16" s="207" t="s">
        <v>123</v>
      </c>
      <c r="B16" s="208">
        <v>66710</v>
      </c>
      <c r="C16" s="208">
        <v>39306</v>
      </c>
      <c r="D16" s="209">
        <v>27404</v>
      </c>
      <c r="E16" s="75"/>
      <c r="F16" s="208"/>
      <c r="G16" s="75"/>
    </row>
    <row r="17" spans="1:7" x14ac:dyDescent="0.2">
      <c r="A17" s="204" t="s">
        <v>124</v>
      </c>
      <c r="B17" s="156">
        <v>68615</v>
      </c>
      <c r="C17" s="156">
        <v>39538</v>
      </c>
      <c r="D17" s="201">
        <v>29077</v>
      </c>
      <c r="E17" s="75"/>
      <c r="F17" s="156"/>
      <c r="G17" s="75"/>
    </row>
    <row r="18" spans="1:7" x14ac:dyDescent="0.2">
      <c r="A18" s="210" t="s">
        <v>125</v>
      </c>
      <c r="B18" s="156">
        <v>72052</v>
      </c>
      <c r="C18" s="156">
        <v>40643</v>
      </c>
      <c r="D18" s="201">
        <v>31409</v>
      </c>
      <c r="E18" s="75"/>
      <c r="F18" s="156"/>
      <c r="G18" s="75"/>
    </row>
    <row r="19" spans="1:7" x14ac:dyDescent="0.2">
      <c r="A19" s="211" t="s">
        <v>126</v>
      </c>
      <c r="B19" s="156">
        <v>73856</v>
      </c>
      <c r="C19" s="156">
        <v>40620</v>
      </c>
      <c r="D19" s="201">
        <v>33236</v>
      </c>
      <c r="E19" s="75"/>
      <c r="F19" s="156"/>
      <c r="G19" s="75"/>
    </row>
    <row r="20" spans="1:7" x14ac:dyDescent="0.2">
      <c r="A20" s="211" t="s">
        <v>127</v>
      </c>
      <c r="B20" s="156">
        <v>81606</v>
      </c>
      <c r="C20" s="156">
        <v>39827</v>
      </c>
      <c r="D20" s="201">
        <v>41779</v>
      </c>
      <c r="E20" s="75"/>
      <c r="F20" s="156"/>
      <c r="G20" s="75"/>
    </row>
    <row r="21" spans="1:7" x14ac:dyDescent="0.2">
      <c r="A21" s="204" t="s">
        <v>128</v>
      </c>
      <c r="B21" s="156">
        <v>88008</v>
      </c>
      <c r="C21" s="156">
        <v>41002</v>
      </c>
      <c r="D21" s="201">
        <v>47006</v>
      </c>
      <c r="E21" s="75"/>
      <c r="F21" s="156"/>
      <c r="G21" s="75"/>
    </row>
    <row r="22" spans="1:7" x14ac:dyDescent="0.2">
      <c r="A22" s="212" t="s">
        <v>129</v>
      </c>
      <c r="B22" s="156">
        <v>90381</v>
      </c>
      <c r="C22" s="156">
        <v>41367</v>
      </c>
      <c r="D22" s="201">
        <v>49014</v>
      </c>
      <c r="E22" s="75"/>
      <c r="F22" s="156"/>
      <c r="G22" s="75"/>
    </row>
    <row r="23" spans="1:7" x14ac:dyDescent="0.2">
      <c r="A23" s="213" t="s">
        <v>130</v>
      </c>
      <c r="B23" s="156">
        <v>93535</v>
      </c>
      <c r="C23" s="156">
        <v>42373</v>
      </c>
      <c r="D23" s="201">
        <v>51162</v>
      </c>
      <c r="E23" s="75"/>
      <c r="F23" s="156"/>
      <c r="G23" s="75"/>
    </row>
    <row r="24" spans="1:7" x14ac:dyDescent="0.2">
      <c r="A24" s="204" t="s">
        <v>131</v>
      </c>
      <c r="B24" s="156">
        <v>93559</v>
      </c>
      <c r="C24" s="156">
        <v>41658</v>
      </c>
      <c r="D24" s="201">
        <v>51901</v>
      </c>
      <c r="E24" s="154"/>
      <c r="F24" s="156"/>
      <c r="G24" s="75"/>
    </row>
    <row r="25" spans="1:7" x14ac:dyDescent="0.2">
      <c r="A25" s="205" t="s">
        <v>132</v>
      </c>
      <c r="B25" s="156">
        <v>101187</v>
      </c>
      <c r="C25" s="158">
        <v>42463</v>
      </c>
      <c r="D25" s="159">
        <v>58724</v>
      </c>
      <c r="E25" s="154"/>
      <c r="F25" s="214"/>
      <c r="G25" s="75"/>
    </row>
    <row r="26" spans="1:7" x14ac:dyDescent="0.2">
      <c r="A26" s="203" t="s">
        <v>133</v>
      </c>
      <c r="B26" s="156">
        <v>103129</v>
      </c>
      <c r="C26" s="154">
        <v>43627</v>
      </c>
      <c r="D26" s="52">
        <v>59502</v>
      </c>
      <c r="E26" s="154"/>
      <c r="F26" s="154"/>
      <c r="G26" s="75"/>
    </row>
    <row r="27" spans="1:7" x14ac:dyDescent="0.2">
      <c r="A27" s="203" t="s">
        <v>134</v>
      </c>
      <c r="B27" s="156">
        <v>109346</v>
      </c>
      <c r="C27" s="154">
        <v>47311</v>
      </c>
      <c r="D27" s="51">
        <v>62035</v>
      </c>
      <c r="E27" s="154"/>
      <c r="F27" s="154"/>
      <c r="G27" s="75"/>
    </row>
    <row r="28" spans="1:7" x14ac:dyDescent="0.2">
      <c r="A28" s="203" t="s">
        <v>135</v>
      </c>
      <c r="B28" s="156">
        <v>123653</v>
      </c>
      <c r="C28" s="154">
        <v>56169</v>
      </c>
      <c r="D28" s="51">
        <v>67484</v>
      </c>
      <c r="E28" s="154"/>
      <c r="F28" s="154"/>
      <c r="G28" s="75"/>
    </row>
    <row r="29" spans="1:7" x14ac:dyDescent="0.2">
      <c r="A29" s="203" t="s">
        <v>136</v>
      </c>
      <c r="B29" s="156">
        <v>132760</v>
      </c>
      <c r="C29" s="154">
        <v>62734</v>
      </c>
      <c r="D29" s="51">
        <v>70026</v>
      </c>
      <c r="E29" s="154"/>
      <c r="F29" s="154"/>
      <c r="G29" s="75"/>
    </row>
    <row r="30" spans="1:7" x14ac:dyDescent="0.2">
      <c r="A30" s="203" t="s">
        <v>137</v>
      </c>
      <c r="B30" s="156">
        <v>142882</v>
      </c>
      <c r="C30" s="154">
        <v>67372</v>
      </c>
      <c r="D30" s="51">
        <v>75510</v>
      </c>
      <c r="E30" s="154"/>
      <c r="F30" s="154"/>
      <c r="G30" s="75"/>
    </row>
    <row r="31" spans="1:7" x14ac:dyDescent="0.2">
      <c r="A31" s="203" t="s">
        <v>138</v>
      </c>
      <c r="B31" s="156">
        <v>155643</v>
      </c>
      <c r="C31" s="154">
        <v>72909</v>
      </c>
      <c r="D31" s="51">
        <v>82734</v>
      </c>
      <c r="E31" s="154"/>
      <c r="F31" s="154"/>
      <c r="G31" s="75"/>
    </row>
    <row r="32" spans="1:7" x14ac:dyDescent="0.2">
      <c r="A32" s="203" t="s">
        <v>139</v>
      </c>
      <c r="B32" s="156">
        <v>165942</v>
      </c>
      <c r="C32" s="154">
        <v>77027</v>
      </c>
      <c r="D32" s="51">
        <v>88915</v>
      </c>
      <c r="E32" s="154"/>
      <c r="F32" s="154"/>
      <c r="G32" s="75"/>
    </row>
    <row r="33" spans="1:8" x14ac:dyDescent="0.2">
      <c r="A33" s="203" t="s">
        <v>140</v>
      </c>
      <c r="B33" s="215">
        <v>169306</v>
      </c>
      <c r="C33" s="196">
        <v>79509</v>
      </c>
      <c r="D33" s="157">
        <v>89797</v>
      </c>
      <c r="E33" s="154"/>
      <c r="F33" s="154"/>
      <c r="G33" s="75"/>
      <c r="H33" s="117"/>
    </row>
    <row r="34" spans="1:8" s="117" customFormat="1" x14ac:dyDescent="0.2">
      <c r="A34" s="207" t="s">
        <v>141</v>
      </c>
      <c r="B34" s="156">
        <v>176745</v>
      </c>
      <c r="C34" s="208">
        <v>82957</v>
      </c>
      <c r="D34" s="209">
        <v>93788</v>
      </c>
      <c r="E34" s="216"/>
      <c r="F34" s="208"/>
      <c r="G34" s="217"/>
      <c r="H34" s="107"/>
    </row>
    <row r="35" spans="1:8" x14ac:dyDescent="0.2">
      <c r="A35" s="204" t="s">
        <v>142</v>
      </c>
      <c r="B35" s="156">
        <v>181741</v>
      </c>
      <c r="C35" s="156">
        <v>84955</v>
      </c>
      <c r="D35" s="201">
        <v>96786</v>
      </c>
      <c r="E35" s="216"/>
      <c r="F35" s="156"/>
      <c r="G35" s="202"/>
    </row>
    <row r="36" spans="1:8" x14ac:dyDescent="0.2">
      <c r="A36" s="210" t="s">
        <v>143</v>
      </c>
      <c r="B36" s="156">
        <v>180741</v>
      </c>
      <c r="C36" s="156">
        <v>83484</v>
      </c>
      <c r="D36" s="201">
        <v>97257</v>
      </c>
      <c r="E36" s="216"/>
      <c r="F36" s="156"/>
      <c r="G36" s="218"/>
    </row>
    <row r="37" spans="1:8" x14ac:dyDescent="0.2">
      <c r="A37" s="211" t="s">
        <v>144</v>
      </c>
      <c r="B37" s="156">
        <v>184063</v>
      </c>
      <c r="C37" s="156">
        <v>81128</v>
      </c>
      <c r="D37" s="201">
        <v>102935</v>
      </c>
      <c r="E37" s="216"/>
      <c r="F37" s="156"/>
      <c r="G37" s="214"/>
    </row>
    <row r="38" spans="1:8" x14ac:dyDescent="0.2">
      <c r="A38" s="211" t="s">
        <v>145</v>
      </c>
      <c r="B38" s="156">
        <v>191150</v>
      </c>
      <c r="C38" s="156">
        <v>78966</v>
      </c>
      <c r="D38" s="201">
        <v>112184</v>
      </c>
      <c r="E38" s="216">
        <v>7325</v>
      </c>
      <c r="F38" s="236">
        <v>6400</v>
      </c>
      <c r="G38" s="236">
        <v>925</v>
      </c>
    </row>
    <row r="39" spans="1:8" x14ac:dyDescent="0.2">
      <c r="A39" s="204" t="s">
        <v>146</v>
      </c>
      <c r="B39" s="156">
        <v>190672</v>
      </c>
      <c r="C39" s="156">
        <v>81561</v>
      </c>
      <c r="D39" s="201">
        <v>109111</v>
      </c>
      <c r="E39" s="216">
        <v>7249</v>
      </c>
      <c r="F39" s="236">
        <v>6253</v>
      </c>
      <c r="G39" s="236">
        <v>996</v>
      </c>
      <c r="H39" s="109"/>
    </row>
    <row r="40" spans="1:8" ht="14.25" x14ac:dyDescent="0.2">
      <c r="A40" s="212" t="s">
        <v>147</v>
      </c>
      <c r="B40" s="156">
        <v>192897</v>
      </c>
      <c r="C40" s="156">
        <v>76670</v>
      </c>
      <c r="D40" s="201">
        <v>116227</v>
      </c>
      <c r="E40" s="216">
        <v>6749</v>
      </c>
      <c r="F40" s="236">
        <v>5756</v>
      </c>
      <c r="G40" s="236">
        <v>993</v>
      </c>
      <c r="H40" s="109"/>
    </row>
    <row r="41" spans="1:8" ht="14.25" x14ac:dyDescent="0.2">
      <c r="A41" s="213" t="s">
        <v>148</v>
      </c>
      <c r="B41" s="156">
        <v>208693</v>
      </c>
      <c r="C41" s="156">
        <v>80555</v>
      </c>
      <c r="D41" s="201">
        <v>128138</v>
      </c>
      <c r="E41" s="216">
        <v>6778</v>
      </c>
      <c r="F41" s="236">
        <v>6016</v>
      </c>
      <c r="G41" s="236">
        <v>762</v>
      </c>
      <c r="H41" s="109"/>
    </row>
    <row r="42" spans="1:8" x14ac:dyDescent="0.2">
      <c r="A42" s="204" t="s">
        <v>149</v>
      </c>
      <c r="B42" s="156">
        <v>209770</v>
      </c>
      <c r="C42" s="156">
        <v>79615</v>
      </c>
      <c r="D42" s="201">
        <v>130155</v>
      </c>
      <c r="E42" s="216">
        <v>8729</v>
      </c>
      <c r="F42" s="236">
        <v>7385</v>
      </c>
      <c r="G42" s="236">
        <v>1344</v>
      </c>
      <c r="H42" s="109"/>
    </row>
    <row r="43" spans="1:8" x14ac:dyDescent="0.2">
      <c r="A43" s="205" t="s">
        <v>150</v>
      </c>
      <c r="B43" s="158">
        <v>211001</v>
      </c>
      <c r="C43" s="158">
        <v>80474</v>
      </c>
      <c r="D43" s="201">
        <v>130527</v>
      </c>
      <c r="E43" s="216">
        <v>7875</v>
      </c>
      <c r="F43" s="236">
        <v>6426</v>
      </c>
      <c r="G43" s="236">
        <v>1449</v>
      </c>
      <c r="H43" s="109"/>
    </row>
    <row r="44" spans="1:8" x14ac:dyDescent="0.2">
      <c r="A44" s="206" t="s">
        <v>151</v>
      </c>
      <c r="B44" s="158">
        <v>211264</v>
      </c>
      <c r="C44" s="156">
        <v>88105</v>
      </c>
      <c r="D44" s="201">
        <v>123159</v>
      </c>
      <c r="E44" s="216">
        <v>8412</v>
      </c>
      <c r="F44" s="236">
        <v>7249</v>
      </c>
      <c r="G44" s="236">
        <v>1163</v>
      </c>
      <c r="H44" s="109"/>
    </row>
    <row r="45" spans="1:8" ht="14.25" x14ac:dyDescent="0.2">
      <c r="A45" s="205" t="s">
        <v>152</v>
      </c>
      <c r="B45" s="158">
        <v>211229</v>
      </c>
      <c r="C45" s="156">
        <v>86366</v>
      </c>
      <c r="D45" s="201">
        <v>124863</v>
      </c>
      <c r="E45" s="216">
        <v>11236</v>
      </c>
      <c r="F45" s="236">
        <v>9483</v>
      </c>
      <c r="G45" s="236">
        <v>1753</v>
      </c>
      <c r="H45" s="109"/>
    </row>
    <row r="46" spans="1:8" x14ac:dyDescent="0.2">
      <c r="A46" s="205" t="s">
        <v>153</v>
      </c>
      <c r="B46" s="158">
        <v>208238</v>
      </c>
      <c r="C46" s="156">
        <v>91146</v>
      </c>
      <c r="D46" s="201">
        <v>117092</v>
      </c>
      <c r="E46" s="216">
        <v>9452</v>
      </c>
      <c r="F46" s="236">
        <v>7797</v>
      </c>
      <c r="G46" s="236">
        <v>1655</v>
      </c>
      <c r="H46" s="109"/>
    </row>
    <row r="47" spans="1:8" x14ac:dyDescent="0.2">
      <c r="A47" s="205" t="s">
        <v>154</v>
      </c>
      <c r="B47" s="158">
        <v>214183</v>
      </c>
      <c r="C47" s="156">
        <v>111816</v>
      </c>
      <c r="D47" s="201">
        <v>102367</v>
      </c>
      <c r="E47" s="216">
        <v>10254</v>
      </c>
      <c r="F47" s="236">
        <v>9091</v>
      </c>
      <c r="G47" s="236">
        <v>1163</v>
      </c>
      <c r="H47" s="109"/>
    </row>
    <row r="48" spans="1:8" x14ac:dyDescent="0.2">
      <c r="A48" s="205" t="s">
        <v>155</v>
      </c>
      <c r="B48" s="158">
        <v>222920</v>
      </c>
      <c r="C48" s="156">
        <v>118093</v>
      </c>
      <c r="D48" s="201">
        <v>104827</v>
      </c>
      <c r="E48" s="216">
        <v>10816</v>
      </c>
      <c r="F48" s="236">
        <v>9442</v>
      </c>
      <c r="G48" s="236">
        <v>1374</v>
      </c>
      <c r="H48" s="109"/>
    </row>
    <row r="49" spans="1:8" x14ac:dyDescent="0.2">
      <c r="A49" s="205" t="s">
        <v>156</v>
      </c>
      <c r="B49" s="158">
        <v>227747</v>
      </c>
      <c r="C49" s="156">
        <v>122276</v>
      </c>
      <c r="D49" s="237">
        <v>105471</v>
      </c>
      <c r="E49" s="216">
        <v>12046</v>
      </c>
      <c r="F49" s="236">
        <v>10700</v>
      </c>
      <c r="G49" s="236">
        <v>1346</v>
      </c>
      <c r="H49" s="109"/>
    </row>
    <row r="50" spans="1:8" x14ac:dyDescent="0.2">
      <c r="A50" s="205" t="s">
        <v>157</v>
      </c>
      <c r="B50" s="158">
        <v>235840</v>
      </c>
      <c r="C50" s="156">
        <v>131711</v>
      </c>
      <c r="D50" s="237">
        <v>104129</v>
      </c>
      <c r="E50" s="216">
        <v>11797</v>
      </c>
      <c r="F50" s="236">
        <v>10183</v>
      </c>
      <c r="G50" s="236">
        <v>1614</v>
      </c>
      <c r="H50" s="109"/>
    </row>
    <row r="51" spans="1:8" x14ac:dyDescent="0.2">
      <c r="A51" s="205" t="s">
        <v>158</v>
      </c>
      <c r="B51" s="158">
        <v>245572</v>
      </c>
      <c r="C51" s="156">
        <v>133363</v>
      </c>
      <c r="D51" s="237">
        <v>112209</v>
      </c>
      <c r="E51" s="216">
        <v>11869</v>
      </c>
      <c r="F51" s="236">
        <v>10172</v>
      </c>
      <c r="G51" s="236">
        <v>1697</v>
      </c>
      <c r="H51" s="109"/>
    </row>
    <row r="52" spans="1:8" x14ac:dyDescent="0.2">
      <c r="A52" s="205" t="s">
        <v>159</v>
      </c>
      <c r="B52" s="158">
        <v>253317</v>
      </c>
      <c r="C52" s="156">
        <v>137416</v>
      </c>
      <c r="D52" s="237">
        <v>115901</v>
      </c>
      <c r="E52" s="216">
        <v>13169</v>
      </c>
      <c r="F52" s="236">
        <v>11315</v>
      </c>
      <c r="G52" s="236">
        <v>1854</v>
      </c>
      <c r="H52" s="109"/>
    </row>
    <row r="53" spans="1:8" x14ac:dyDescent="0.2">
      <c r="A53" s="205" t="s">
        <v>160</v>
      </c>
      <c r="B53" s="158">
        <v>255588</v>
      </c>
      <c r="C53" s="156">
        <v>139080</v>
      </c>
      <c r="D53" s="237">
        <v>116508</v>
      </c>
      <c r="E53" s="216">
        <v>13319</v>
      </c>
      <c r="F53" s="236">
        <v>11109</v>
      </c>
      <c r="G53" s="236">
        <v>2210</v>
      </c>
      <c r="H53" s="109"/>
    </row>
    <row r="54" spans="1:8" s="118" customFormat="1" x14ac:dyDescent="0.2">
      <c r="A54" s="205" t="s">
        <v>161</v>
      </c>
      <c r="B54" s="158">
        <v>266428</v>
      </c>
      <c r="C54" s="156">
        <v>143283</v>
      </c>
      <c r="D54" s="237">
        <v>123145</v>
      </c>
      <c r="E54" s="216">
        <v>13685</v>
      </c>
      <c r="F54" s="236">
        <v>11914</v>
      </c>
      <c r="G54" s="236">
        <v>1771</v>
      </c>
      <c r="H54" s="109"/>
    </row>
    <row r="55" spans="1:8" s="118" customFormat="1" ht="14.25" x14ac:dyDescent="0.2">
      <c r="A55" s="205" t="s">
        <v>162</v>
      </c>
      <c r="B55" s="158">
        <v>273227</v>
      </c>
      <c r="C55" s="156">
        <v>172882</v>
      </c>
      <c r="D55" s="237">
        <v>100345</v>
      </c>
      <c r="E55" s="216">
        <v>15335</v>
      </c>
      <c r="F55" s="236">
        <v>13443</v>
      </c>
      <c r="G55" s="236">
        <v>1892</v>
      </c>
      <c r="H55" s="109"/>
    </row>
    <row r="56" spans="1:8" s="118" customFormat="1" x14ac:dyDescent="0.2">
      <c r="A56" s="205" t="s">
        <v>163</v>
      </c>
      <c r="B56" s="158">
        <v>277637</v>
      </c>
      <c r="C56" s="156">
        <v>175588</v>
      </c>
      <c r="D56" s="237">
        <v>102049</v>
      </c>
      <c r="E56" s="216">
        <v>15438</v>
      </c>
      <c r="F56" s="236">
        <v>13261</v>
      </c>
      <c r="G56" s="236">
        <v>2177</v>
      </c>
      <c r="H56" s="109"/>
    </row>
    <row r="57" spans="1:8" s="118" customFormat="1" x14ac:dyDescent="0.2">
      <c r="A57" s="205" t="s">
        <v>164</v>
      </c>
      <c r="B57" s="158">
        <v>278334</v>
      </c>
      <c r="C57" s="156">
        <v>216437</v>
      </c>
      <c r="D57" s="237">
        <v>61897</v>
      </c>
      <c r="E57" s="216">
        <v>16095</v>
      </c>
      <c r="F57" s="236">
        <v>14904</v>
      </c>
      <c r="G57" s="236">
        <v>1191</v>
      </c>
      <c r="H57" s="109"/>
    </row>
    <row r="58" spans="1:8" x14ac:dyDescent="0.2">
      <c r="A58" s="205" t="s">
        <v>165</v>
      </c>
      <c r="B58" s="158">
        <v>281702</v>
      </c>
      <c r="C58" s="156">
        <v>217265</v>
      </c>
      <c r="D58" s="201">
        <v>64437</v>
      </c>
      <c r="E58" s="216">
        <v>16069</v>
      </c>
      <c r="F58" s="236">
        <v>14774</v>
      </c>
      <c r="G58" s="236">
        <v>1295</v>
      </c>
      <c r="H58" s="109"/>
    </row>
    <row r="59" spans="1:8" x14ac:dyDescent="0.2">
      <c r="A59" s="205" t="s">
        <v>166</v>
      </c>
      <c r="B59" s="158">
        <v>292834</v>
      </c>
      <c r="C59" s="156">
        <v>223489</v>
      </c>
      <c r="D59" s="201">
        <v>69345</v>
      </c>
      <c r="E59" s="216">
        <v>18439</v>
      </c>
      <c r="F59" s="236">
        <v>16763</v>
      </c>
      <c r="G59" s="236">
        <v>1676</v>
      </c>
      <c r="H59" s="109"/>
    </row>
    <row r="60" spans="1:8" x14ac:dyDescent="0.2">
      <c r="A60" s="205" t="s">
        <v>167</v>
      </c>
      <c r="B60" s="158">
        <v>304885</v>
      </c>
      <c r="C60" s="156">
        <v>230294</v>
      </c>
      <c r="D60" s="201">
        <v>74591</v>
      </c>
      <c r="E60" s="216">
        <v>20307</v>
      </c>
      <c r="F60" s="236">
        <v>18071</v>
      </c>
      <c r="G60" s="236">
        <v>2236</v>
      </c>
      <c r="H60" s="109"/>
    </row>
    <row r="61" spans="1:8" x14ac:dyDescent="0.2">
      <c r="A61" s="242" t="s">
        <v>168</v>
      </c>
      <c r="B61" s="238">
        <v>297775</v>
      </c>
      <c r="C61" s="240">
        <v>225840</v>
      </c>
      <c r="D61" s="240">
        <v>71935</v>
      </c>
      <c r="E61" s="239">
        <v>21741</v>
      </c>
      <c r="F61" s="241">
        <v>19221</v>
      </c>
      <c r="G61" s="241">
        <v>2520</v>
      </c>
      <c r="H61" s="109"/>
    </row>
    <row r="62" spans="1:8" x14ac:dyDescent="0.2">
      <c r="A62" s="243" t="s">
        <v>169</v>
      </c>
      <c r="B62" s="244">
        <v>299062</v>
      </c>
      <c r="C62" s="244">
        <v>227548</v>
      </c>
      <c r="D62" s="244">
        <v>71514</v>
      </c>
      <c r="E62" s="244">
        <v>22352</v>
      </c>
      <c r="F62" s="244">
        <v>19664</v>
      </c>
      <c r="G62" s="244">
        <v>2688</v>
      </c>
      <c r="H62" s="109"/>
    </row>
    <row r="63" spans="1:8" x14ac:dyDescent="0.2">
      <c r="A63" s="243" t="s">
        <v>170</v>
      </c>
      <c r="B63" s="244">
        <v>301879</v>
      </c>
      <c r="C63" s="244">
        <v>230587</v>
      </c>
      <c r="D63" s="244">
        <v>71292</v>
      </c>
      <c r="E63" s="244"/>
      <c r="F63" s="244"/>
      <c r="G63" s="244"/>
      <c r="H63" s="109"/>
    </row>
    <row r="64" spans="1:8" x14ac:dyDescent="0.2">
      <c r="A64" s="242"/>
      <c r="B64" s="254"/>
      <c r="C64" s="254"/>
      <c r="D64" s="254"/>
      <c r="E64" s="254"/>
      <c r="F64" s="254"/>
      <c r="G64" s="254"/>
      <c r="H64" s="109"/>
    </row>
    <row r="65" spans="1:8" x14ac:dyDescent="0.2">
      <c r="A65" s="108"/>
      <c r="B65" s="168"/>
      <c r="C65" s="46"/>
      <c r="D65" s="46"/>
      <c r="E65" s="114"/>
      <c r="F65" s="110"/>
      <c r="G65" s="110"/>
      <c r="H65" s="109"/>
    </row>
    <row r="66" spans="1:8" ht="14.25" x14ac:dyDescent="0.2">
      <c r="A66" s="108" t="s">
        <v>171</v>
      </c>
      <c r="B66" s="108"/>
      <c r="C66" s="108"/>
      <c r="D66" s="109"/>
      <c r="F66" s="110"/>
      <c r="G66" s="110"/>
    </row>
    <row r="67" spans="1:8" ht="14.25" x14ac:dyDescent="0.2">
      <c r="A67" s="108" t="s">
        <v>172</v>
      </c>
      <c r="B67" s="108"/>
      <c r="C67" s="108"/>
      <c r="D67" s="109"/>
      <c r="F67" s="110"/>
      <c r="G67" s="110"/>
    </row>
    <row r="68" spans="1:8" ht="14.25" x14ac:dyDescent="0.2">
      <c r="A68" s="169" t="s">
        <v>173</v>
      </c>
      <c r="B68" s="108"/>
      <c r="C68" s="108"/>
      <c r="D68" s="109"/>
      <c r="F68" s="110"/>
      <c r="G68" s="110"/>
    </row>
    <row r="69" spans="1:8" ht="14.25" x14ac:dyDescent="0.2">
      <c r="A69" s="108" t="s">
        <v>174</v>
      </c>
      <c r="B69" s="108"/>
      <c r="C69" s="108"/>
      <c r="D69" s="109"/>
      <c r="F69" s="110"/>
      <c r="G69" s="110"/>
    </row>
    <row r="70" spans="1:8" ht="14.25" x14ac:dyDescent="0.2">
      <c r="A70" s="160" t="s">
        <v>175</v>
      </c>
      <c r="B70" s="108"/>
      <c r="C70" s="108"/>
      <c r="D70" s="109"/>
      <c r="F70" s="110"/>
      <c r="G70" s="110"/>
    </row>
    <row r="71" spans="1:8" ht="14.25" x14ac:dyDescent="0.2">
      <c r="A71" s="108" t="s">
        <v>176</v>
      </c>
      <c r="B71" s="108"/>
      <c r="C71" s="108"/>
      <c r="D71" s="109"/>
      <c r="F71" s="110"/>
      <c r="G71" s="110"/>
    </row>
    <row r="72" spans="1:8" x14ac:dyDescent="0.2">
      <c r="A72" s="219" t="s">
        <v>177</v>
      </c>
      <c r="B72" s="108"/>
      <c r="C72" s="108"/>
      <c r="D72" s="109"/>
      <c r="F72" s="110"/>
      <c r="G72" s="110"/>
    </row>
    <row r="73" spans="1:8" x14ac:dyDescent="0.2">
      <c r="A73" s="170" t="s">
        <v>178</v>
      </c>
      <c r="B73" s="121"/>
      <c r="C73" s="121"/>
      <c r="D73" s="109"/>
      <c r="F73" s="110"/>
      <c r="G73" s="110"/>
    </row>
    <row r="74" spans="1:8" ht="15" x14ac:dyDescent="0.25">
      <c r="A74" s="171" t="s">
        <v>179</v>
      </c>
      <c r="B74" s="111"/>
      <c r="C74" s="111"/>
      <c r="D74" s="151"/>
      <c r="E74" s="151"/>
      <c r="F74" s="151"/>
      <c r="G74" s="151"/>
    </row>
    <row r="75" spans="1:8" x14ac:dyDescent="0.2">
      <c r="A75" s="122"/>
      <c r="B75" s="122"/>
      <c r="C75" s="122"/>
      <c r="D75" s="122"/>
      <c r="E75" s="122"/>
      <c r="F75" s="122"/>
      <c r="G75" s="122"/>
    </row>
    <row r="76" spans="1:8" x14ac:dyDescent="0.2">
      <c r="A76" s="106"/>
      <c r="B76" s="108"/>
      <c r="C76" s="108"/>
      <c r="D76" s="109"/>
      <c r="F76" s="110"/>
      <c r="G76" s="110"/>
    </row>
    <row r="77" spans="1:8" x14ac:dyDescent="0.2">
      <c r="A77" s="106"/>
      <c r="B77" s="108"/>
      <c r="C77" s="108"/>
      <c r="D77" s="109"/>
      <c r="F77" s="110"/>
      <c r="G77" s="110"/>
    </row>
    <row r="78" spans="1:8" x14ac:dyDescent="0.2">
      <c r="A78" s="106"/>
      <c r="B78" s="108"/>
      <c r="C78" s="108"/>
      <c r="D78" s="109"/>
      <c r="F78" s="110"/>
      <c r="G78" s="110"/>
    </row>
    <row r="79" spans="1:8" x14ac:dyDescent="0.2">
      <c r="A79" s="106"/>
      <c r="B79" s="108"/>
      <c r="C79" s="108"/>
      <c r="D79" s="109"/>
      <c r="F79" s="110"/>
      <c r="G79" s="110"/>
    </row>
    <row r="80" spans="1:8" x14ac:dyDescent="0.2">
      <c r="A80" s="106"/>
      <c r="B80" s="108"/>
      <c r="C80" s="108"/>
      <c r="D80" s="109"/>
      <c r="F80" s="110"/>
      <c r="G80" s="110"/>
    </row>
    <row r="81" spans="1:8" x14ac:dyDescent="0.2">
      <c r="A81" s="106"/>
      <c r="B81" s="108"/>
      <c r="C81" s="108"/>
      <c r="D81" s="109"/>
      <c r="F81" s="110"/>
      <c r="G81" s="110"/>
    </row>
    <row r="82" spans="1:8" x14ac:dyDescent="0.2">
      <c r="A82" s="106"/>
      <c r="B82" s="108"/>
      <c r="C82" s="108"/>
      <c r="D82" s="109"/>
      <c r="F82" s="110"/>
      <c r="G82" s="110"/>
    </row>
    <row r="83" spans="1:8" x14ac:dyDescent="0.2">
      <c r="A83" s="106"/>
      <c r="B83" s="108"/>
      <c r="C83" s="108"/>
      <c r="D83" s="109"/>
      <c r="F83" s="110"/>
      <c r="G83" s="110"/>
    </row>
    <row r="84" spans="1:8" x14ac:dyDescent="0.2">
      <c r="A84" s="119"/>
      <c r="B84" s="120"/>
      <c r="C84" s="120"/>
      <c r="D84" s="120"/>
      <c r="E84" s="120"/>
      <c r="F84" s="120"/>
      <c r="G84" s="120"/>
      <c r="H84" s="120"/>
    </row>
    <row r="85" spans="1:8" x14ac:dyDescent="0.2">
      <c r="A85" s="120"/>
      <c r="B85" s="120"/>
      <c r="C85" s="120"/>
      <c r="D85" s="120"/>
      <c r="E85" s="120"/>
      <c r="F85" s="120"/>
      <c r="G85" s="120"/>
      <c r="H85" s="120"/>
    </row>
    <row r="86" spans="1:8" x14ac:dyDescent="0.2">
      <c r="A86" s="121"/>
      <c r="B86" s="121"/>
      <c r="C86" s="121"/>
      <c r="D86" s="109"/>
      <c r="F86" s="110"/>
      <c r="G86" s="110"/>
    </row>
    <row r="87" spans="1:8" ht="15" x14ac:dyDescent="0.25">
      <c r="A87" s="111"/>
      <c r="B87" s="111"/>
      <c r="C87" s="111"/>
      <c r="D87" s="112"/>
      <c r="E87" s="112"/>
      <c r="F87" s="112"/>
      <c r="G87" s="112"/>
    </row>
    <row r="88" spans="1:8" x14ac:dyDescent="0.2">
      <c r="A88" s="122"/>
      <c r="B88" s="122"/>
      <c r="C88" s="122"/>
      <c r="D88" s="122"/>
      <c r="E88" s="122"/>
      <c r="F88" s="122"/>
      <c r="G88" s="122"/>
    </row>
    <row r="89" spans="1:8" x14ac:dyDescent="0.2">
      <c r="A89" s="123"/>
      <c r="B89" s="123"/>
      <c r="C89" s="123"/>
      <c r="D89" s="123"/>
      <c r="E89" s="123"/>
      <c r="F89" s="123"/>
      <c r="G89" s="123"/>
    </row>
    <row r="90" spans="1:8" x14ac:dyDescent="0.2">
      <c r="A90" s="123"/>
      <c r="B90" s="46"/>
      <c r="C90" s="46"/>
      <c r="D90" s="46"/>
      <c r="E90" s="46"/>
      <c r="F90" s="46"/>
      <c r="G90" s="46"/>
    </row>
    <row r="91" spans="1:8" x14ac:dyDescent="0.2">
      <c r="A91" s="123"/>
      <c r="B91" s="46"/>
      <c r="C91" s="46"/>
      <c r="D91" s="46"/>
      <c r="E91" s="46"/>
      <c r="F91" s="46"/>
      <c r="G91" s="46"/>
    </row>
    <row r="92" spans="1:8" ht="12.75" customHeight="1" x14ac:dyDescent="0.2">
      <c r="A92" s="273"/>
      <c r="B92" s="273"/>
      <c r="C92" s="273"/>
      <c r="D92" s="273"/>
      <c r="E92" s="273"/>
      <c r="F92" s="273"/>
      <c r="G92" s="273"/>
    </row>
    <row r="93" spans="1:8" ht="12.75" customHeight="1" x14ac:dyDescent="0.2">
      <c r="A93" s="272"/>
      <c r="B93" s="272"/>
      <c r="C93" s="272"/>
      <c r="D93" s="272"/>
      <c r="E93" s="272"/>
      <c r="F93" s="272"/>
      <c r="G93" s="272"/>
    </row>
    <row r="94" spans="1:8" x14ac:dyDescent="0.2">
      <c r="B94" s="109"/>
      <c r="C94" s="109"/>
      <c r="D94" s="109"/>
      <c r="E94" s="109"/>
      <c r="F94" s="109"/>
      <c r="G94" s="109"/>
    </row>
  </sheetData>
  <mergeCells count="11">
    <mergeCell ref="A6:A8"/>
    <mergeCell ref="G6:G8"/>
    <mergeCell ref="A93:G93"/>
    <mergeCell ref="A92:G92"/>
    <mergeCell ref="B5:D5"/>
    <mergeCell ref="E5:G5"/>
    <mergeCell ref="B6:B8"/>
    <mergeCell ref="C6:C8"/>
    <mergeCell ref="D6:D8"/>
    <mergeCell ref="E6:E8"/>
    <mergeCell ref="F6:F8"/>
  </mergeCells>
  <pageMargins left="0.35433070866141736" right="0.23622047244094491" top="0.78740157480314965" bottom="0.6692913385826772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"/>
  <sheetViews>
    <sheetView showGridLines="0" zoomScale="115" zoomScaleNormal="115" workbookViewId="0"/>
  </sheetViews>
  <sheetFormatPr defaultColWidth="12.5703125" defaultRowHeight="11.25" x14ac:dyDescent="0.15"/>
  <cols>
    <col min="1" max="1" width="31.140625" style="124" customWidth="1"/>
    <col min="2" max="22" width="5.5703125" style="124" bestFit="1" customWidth="1"/>
    <col min="23" max="24" width="6.42578125" style="124" customWidth="1"/>
    <col min="25" max="16384" width="12.5703125" style="124"/>
  </cols>
  <sheetData>
    <row r="1" spans="1:32" ht="12.75" x14ac:dyDescent="0.2">
      <c r="A1" s="149" t="s">
        <v>180</v>
      </c>
    </row>
    <row r="2" spans="1:32" ht="18" x14ac:dyDescent="0.25">
      <c r="A2" s="1" t="s">
        <v>9</v>
      </c>
      <c r="B2" s="161"/>
      <c r="C2" s="161"/>
      <c r="D2" s="161"/>
      <c r="E2" s="161"/>
      <c r="F2" s="161"/>
      <c r="G2" s="161"/>
      <c r="H2" s="161"/>
      <c r="I2" s="161"/>
    </row>
    <row r="3" spans="1:32" ht="18.75" x14ac:dyDescent="0.25">
      <c r="A3" s="162" t="s">
        <v>181</v>
      </c>
      <c r="B3" s="161"/>
      <c r="C3" s="161"/>
      <c r="D3" s="161"/>
      <c r="E3" s="161"/>
      <c r="F3" s="161"/>
      <c r="G3" s="161"/>
      <c r="H3" s="161"/>
      <c r="I3" s="161"/>
    </row>
    <row r="4" spans="1:32" ht="12" x14ac:dyDescent="0.2">
      <c r="A4" s="161"/>
      <c r="B4" s="161"/>
      <c r="C4" s="161"/>
      <c r="D4" s="161"/>
      <c r="E4" s="161"/>
      <c r="F4" s="161"/>
      <c r="G4" s="161"/>
      <c r="H4" s="161"/>
      <c r="I4" s="161"/>
    </row>
    <row r="5" spans="1:32" ht="20.25" customHeight="1" x14ac:dyDescent="0.2">
      <c r="A5" s="221" t="s">
        <v>182</v>
      </c>
      <c r="B5" s="222" t="s">
        <v>139</v>
      </c>
      <c r="C5" s="223" t="s">
        <v>140</v>
      </c>
      <c r="D5" s="223" t="s">
        <v>141</v>
      </c>
      <c r="E5" s="223" t="s">
        <v>142</v>
      </c>
      <c r="F5" s="223" t="s">
        <v>143</v>
      </c>
      <c r="G5" s="224" t="s">
        <v>144</v>
      </c>
      <c r="H5" s="225" t="s">
        <v>145</v>
      </c>
      <c r="I5" s="226" t="s">
        <v>146</v>
      </c>
      <c r="J5" s="227" t="s">
        <v>183</v>
      </c>
      <c r="K5" s="228" t="s">
        <v>184</v>
      </c>
      <c r="L5" s="229" t="s">
        <v>149</v>
      </c>
      <c r="M5" s="227" t="s">
        <v>150</v>
      </c>
      <c r="N5" s="228" t="s">
        <v>151</v>
      </c>
      <c r="O5" s="228" t="s">
        <v>185</v>
      </c>
      <c r="P5" s="228" t="s">
        <v>153</v>
      </c>
      <c r="Q5" s="228" t="s">
        <v>154</v>
      </c>
      <c r="R5" s="228" t="s">
        <v>155</v>
      </c>
      <c r="S5" s="228" t="s">
        <v>156</v>
      </c>
      <c r="T5" s="228" t="s">
        <v>157</v>
      </c>
      <c r="U5" s="228" t="s">
        <v>158</v>
      </c>
      <c r="V5" s="228" t="s">
        <v>159</v>
      </c>
      <c r="W5" s="229" t="s">
        <v>186</v>
      </c>
      <c r="X5" s="228" t="s">
        <v>161</v>
      </c>
      <c r="Y5" s="229" t="s">
        <v>187</v>
      </c>
      <c r="Z5" s="228" t="s">
        <v>163</v>
      </c>
      <c r="AA5" s="229" t="s">
        <v>188</v>
      </c>
      <c r="AB5" s="228" t="s">
        <v>165</v>
      </c>
      <c r="AC5" s="229" t="s">
        <v>166</v>
      </c>
      <c r="AD5" s="245" t="s">
        <v>167</v>
      </c>
      <c r="AE5" s="188" t="s">
        <v>168</v>
      </c>
      <c r="AF5" s="188" t="s">
        <v>169</v>
      </c>
    </row>
    <row r="6" spans="1:32" ht="12.75" x14ac:dyDescent="0.2">
      <c r="A6" s="146" t="s">
        <v>189</v>
      </c>
      <c r="B6" s="147">
        <v>55.813953488372093</v>
      </c>
      <c r="C6" s="145">
        <v>57.717250324254209</v>
      </c>
      <c r="D6" s="145">
        <v>60.341151385927503</v>
      </c>
      <c r="E6" s="145">
        <v>61.887800534283166</v>
      </c>
      <c r="F6" s="148">
        <v>61.287027579162412</v>
      </c>
      <c r="G6" s="148">
        <v>59.45652173913043</v>
      </c>
      <c r="H6" s="148">
        <v>61.068702290076338</v>
      </c>
      <c r="I6" s="255">
        <v>61.514522821576769</v>
      </c>
      <c r="J6" s="175">
        <v>59.745762711864401</v>
      </c>
      <c r="K6" s="175">
        <v>59.91332611050921</v>
      </c>
      <c r="L6" s="176">
        <v>61.029411764705884</v>
      </c>
      <c r="M6" s="177">
        <v>60.458715596330272</v>
      </c>
      <c r="N6" s="175">
        <v>64.15094339622641</v>
      </c>
      <c r="O6" s="175">
        <v>61.88831318364997</v>
      </c>
      <c r="P6" s="175">
        <v>61.165048543689316</v>
      </c>
      <c r="Q6" s="175">
        <v>61.300309597523217</v>
      </c>
      <c r="R6" s="175">
        <v>60.475825019186487</v>
      </c>
      <c r="S6" s="175">
        <v>62.001399580125963</v>
      </c>
      <c r="T6" s="175">
        <v>60.432190760059612</v>
      </c>
      <c r="U6" s="175">
        <v>63.749999999999993</v>
      </c>
      <c r="V6" s="175">
        <v>60.076335877862597</v>
      </c>
      <c r="W6" s="176">
        <v>60.429660429660423</v>
      </c>
      <c r="X6" s="175">
        <v>61.13152094048494</v>
      </c>
      <c r="Y6" s="176">
        <v>63.252148997134668</v>
      </c>
      <c r="Z6" s="175">
        <v>61.388286334056396</v>
      </c>
      <c r="AA6" s="176">
        <v>61.991584852734924</v>
      </c>
      <c r="AB6" s="175">
        <v>60.656883298392728</v>
      </c>
      <c r="AC6" s="176">
        <v>60.303413400758529</v>
      </c>
      <c r="AD6" s="176">
        <v>62.583790371724554</v>
      </c>
      <c r="AE6" s="176">
        <v>61.185819070904643</v>
      </c>
      <c r="AF6" s="176">
        <v>64.573459715639814</v>
      </c>
    </row>
    <row r="7" spans="1:32" ht="12.75" x14ac:dyDescent="0.2">
      <c r="A7" s="256" t="s">
        <v>190</v>
      </c>
      <c r="B7" s="257">
        <v>70.796460176991147</v>
      </c>
      <c r="C7" s="258">
        <v>73.188405797101453</v>
      </c>
      <c r="D7" s="258">
        <v>75</v>
      </c>
      <c r="E7" s="258">
        <v>76.404494382022463</v>
      </c>
      <c r="F7" s="259">
        <v>74.570446735395194</v>
      </c>
      <c r="G7" s="259">
        <v>75.102040816326536</v>
      </c>
      <c r="H7" s="259">
        <v>78.151260504201687</v>
      </c>
      <c r="I7" s="260">
        <v>75.390625</v>
      </c>
      <c r="J7" s="178">
        <v>74.935400516795866</v>
      </c>
      <c r="K7" s="178">
        <v>76.678445229681984</v>
      </c>
      <c r="L7" s="179">
        <v>76.84210526315789</v>
      </c>
      <c r="M7" s="230">
        <v>80.896226415094347</v>
      </c>
      <c r="N7" s="178">
        <v>81.578947368421055</v>
      </c>
      <c r="O7" s="178">
        <v>83.571428571428569</v>
      </c>
      <c r="P7" s="178">
        <v>82.255639097744364</v>
      </c>
      <c r="Q7" s="178">
        <v>81.883024251069898</v>
      </c>
      <c r="R7" s="178">
        <v>80.653950953678475</v>
      </c>
      <c r="S7" s="178">
        <v>76.052948255114316</v>
      </c>
      <c r="T7" s="178">
        <v>78.045977011494244</v>
      </c>
      <c r="U7" s="178">
        <v>78.445595854922274</v>
      </c>
      <c r="V7" s="178">
        <v>77.068793619142568</v>
      </c>
      <c r="W7" s="179">
        <v>79.151154132539091</v>
      </c>
      <c r="X7" s="178">
        <v>76.81481481481481</v>
      </c>
      <c r="Y7" s="179">
        <v>75.903614457831324</v>
      </c>
      <c r="Z7" s="178">
        <v>78.275181040158003</v>
      </c>
      <c r="AA7" s="179">
        <v>76.260257913247358</v>
      </c>
      <c r="AB7" s="178">
        <v>76.537585421412302</v>
      </c>
      <c r="AC7" s="179">
        <v>76.699444206926032</v>
      </c>
      <c r="AD7" s="179">
        <v>73.740590619571506</v>
      </c>
      <c r="AE7" s="179">
        <v>72.313203684749226</v>
      </c>
      <c r="AF7" s="179">
        <v>74.517468849254826</v>
      </c>
    </row>
    <row r="8" spans="1:32" ht="12.75" x14ac:dyDescent="0.2">
      <c r="A8" s="256" t="s">
        <v>191</v>
      </c>
      <c r="B8" s="257">
        <v>51.4937106918239</v>
      </c>
      <c r="C8" s="258">
        <v>52.638270820089005</v>
      </c>
      <c r="D8" s="258">
        <v>53.217391304347828</v>
      </c>
      <c r="E8" s="258">
        <v>55.368543238537441</v>
      </c>
      <c r="F8" s="259">
        <v>54.778972520908006</v>
      </c>
      <c r="G8" s="259">
        <v>52.337938363443151</v>
      </c>
      <c r="H8" s="259">
        <v>55.85585585585585</v>
      </c>
      <c r="I8" s="260">
        <v>55.902593965060873</v>
      </c>
      <c r="J8" s="178">
        <v>55.590256089943793</v>
      </c>
      <c r="K8" s="178">
        <v>58.998875140607424</v>
      </c>
      <c r="L8" s="179">
        <v>57.161981258366801</v>
      </c>
      <c r="M8" s="230">
        <v>59.488852637302884</v>
      </c>
      <c r="N8" s="178">
        <v>58.730916030534353</v>
      </c>
      <c r="O8" s="178">
        <v>60.900832702498107</v>
      </c>
      <c r="P8" s="178">
        <v>60.289461781999101</v>
      </c>
      <c r="Q8" s="178">
        <v>61.89801699716714</v>
      </c>
      <c r="R8" s="178">
        <v>59.411239964317573</v>
      </c>
      <c r="S8" s="178">
        <v>61.789946873722926</v>
      </c>
      <c r="T8" s="178">
        <v>63.86411889596603</v>
      </c>
      <c r="U8" s="178">
        <v>63.813876194432908</v>
      </c>
      <c r="V8" s="178">
        <v>65.039682539682545</v>
      </c>
      <c r="W8" s="179">
        <v>61.62884927066451</v>
      </c>
      <c r="X8" s="178">
        <v>64.723926380368098</v>
      </c>
      <c r="Y8" s="179">
        <v>65.330882352941174</v>
      </c>
      <c r="Z8" s="178">
        <v>63.853622106049293</v>
      </c>
      <c r="AA8" s="179">
        <v>66.366366366366364</v>
      </c>
      <c r="AB8" s="178">
        <v>64.854802680565896</v>
      </c>
      <c r="AC8" s="179">
        <v>65.923894412067199</v>
      </c>
      <c r="AD8" s="179">
        <v>65.476942514213519</v>
      </c>
      <c r="AE8" s="179">
        <v>66.376985316152243</v>
      </c>
      <c r="AF8" s="179">
        <v>64.822006472491907</v>
      </c>
    </row>
    <row r="9" spans="1:32" ht="12.75" x14ac:dyDescent="0.2">
      <c r="A9" s="256" t="s">
        <v>192</v>
      </c>
      <c r="B9" s="257">
        <v>29.181494661921707</v>
      </c>
      <c r="C9" s="258">
        <v>20.512820512820511</v>
      </c>
      <c r="D9" s="258">
        <v>24.727272727272727</v>
      </c>
      <c r="E9" s="258">
        <v>28.571428571428569</v>
      </c>
      <c r="F9" s="259">
        <v>30.434782608695656</v>
      </c>
      <c r="G9" s="259">
        <v>27.638190954773869</v>
      </c>
      <c r="H9" s="259">
        <v>24.712643678160919</v>
      </c>
      <c r="I9" s="260">
        <v>29.821073558648109</v>
      </c>
      <c r="J9" s="178">
        <v>30.745341614906835</v>
      </c>
      <c r="K9" s="178">
        <v>31.365313653136536</v>
      </c>
      <c r="L9" s="179">
        <v>34.129692832764505</v>
      </c>
      <c r="M9" s="230">
        <v>38.078602620087338</v>
      </c>
      <c r="N9" s="178">
        <v>43.908045977011497</v>
      </c>
      <c r="O9" s="178">
        <v>47.721410146173689</v>
      </c>
      <c r="P9" s="178">
        <v>46.48526077097506</v>
      </c>
      <c r="Q9" s="178">
        <v>47.530505520046482</v>
      </c>
      <c r="R9" s="178">
        <v>44.52191235059761</v>
      </c>
      <c r="S9" s="178">
        <v>46.600181323662738</v>
      </c>
      <c r="T9" s="178">
        <v>49.189754312598019</v>
      </c>
      <c r="U9" s="178">
        <v>49.187432286023835</v>
      </c>
      <c r="V9" s="178">
        <v>53.710506980161639</v>
      </c>
      <c r="W9" s="179">
        <v>48.502741459299877</v>
      </c>
      <c r="X9" s="178">
        <v>50.210970464135016</v>
      </c>
      <c r="Y9" s="179">
        <v>52.342487883683361</v>
      </c>
      <c r="Z9" s="178">
        <v>50.559049615653386</v>
      </c>
      <c r="AA9" s="179">
        <v>51.995974505199591</v>
      </c>
      <c r="AB9" s="178">
        <v>51.403148528405204</v>
      </c>
      <c r="AC9" s="179">
        <v>49.384483252218722</v>
      </c>
      <c r="AD9" s="179">
        <v>49.294605809128633</v>
      </c>
      <c r="AE9" s="179">
        <v>51.63365063030615</v>
      </c>
      <c r="AF9" s="179">
        <v>50.158730158730158</v>
      </c>
    </row>
    <row r="10" spans="1:32" ht="12.75" x14ac:dyDescent="0.2">
      <c r="A10" s="261" t="s">
        <v>193</v>
      </c>
      <c r="B10" s="257">
        <v>28.992836072482092</v>
      </c>
      <c r="C10" s="258">
        <v>29.565929565929565</v>
      </c>
      <c r="D10" s="258">
        <v>30.255255255255253</v>
      </c>
      <c r="E10" s="258">
        <v>29.777610252544289</v>
      </c>
      <c r="F10" s="259">
        <v>30.240404892450446</v>
      </c>
      <c r="G10" s="259">
        <v>30.569476082004556</v>
      </c>
      <c r="H10" s="259">
        <v>31.769122477709992</v>
      </c>
      <c r="I10" s="260">
        <v>30.824053452115812</v>
      </c>
      <c r="J10" s="178">
        <v>32.311827956989248</v>
      </c>
      <c r="K10" s="178">
        <v>33.879781420765028</v>
      </c>
      <c r="L10" s="179">
        <v>31.193451098664372</v>
      </c>
      <c r="M10" s="230">
        <v>34.214463840398999</v>
      </c>
      <c r="N10" s="178">
        <v>36.274089935760173</v>
      </c>
      <c r="O10" s="178">
        <v>35.869120654396731</v>
      </c>
      <c r="P10" s="178">
        <v>35.65292096219931</v>
      </c>
      <c r="Q10" s="178">
        <v>35.469314079422382</v>
      </c>
      <c r="R10" s="178">
        <v>36.197718631178702</v>
      </c>
      <c r="S10" s="178">
        <v>35.954323001631323</v>
      </c>
      <c r="T10" s="178">
        <v>38.36583725622058</v>
      </c>
      <c r="U10" s="178">
        <v>39.608882996353998</v>
      </c>
      <c r="V10" s="178">
        <v>37.0134014039566</v>
      </c>
      <c r="W10" s="179">
        <v>37.344139650872819</v>
      </c>
      <c r="X10" s="178">
        <v>38.261489134307091</v>
      </c>
      <c r="Y10" s="179">
        <v>35.224176368590534</v>
      </c>
      <c r="Z10" s="178">
        <v>39.114131708460278</v>
      </c>
      <c r="AA10" s="179">
        <v>38.64588180549093</v>
      </c>
      <c r="AB10" s="178">
        <v>38.803263825929285</v>
      </c>
      <c r="AC10" s="179">
        <v>38.480645829020901</v>
      </c>
      <c r="AD10" s="179">
        <v>39.685070759417975</v>
      </c>
      <c r="AE10" s="179">
        <v>38.773975178638587</v>
      </c>
      <c r="AF10" s="179">
        <v>40.178897407813068</v>
      </c>
    </row>
    <row r="11" spans="1:32" ht="12.75" x14ac:dyDescent="0.2">
      <c r="A11" s="256" t="s">
        <v>194</v>
      </c>
      <c r="B11" s="257">
        <v>60.915492957746473</v>
      </c>
      <c r="C11" s="258">
        <v>57.801418439716315</v>
      </c>
      <c r="D11" s="258">
        <v>60.225442834138491</v>
      </c>
      <c r="E11" s="258">
        <v>63.319946452476572</v>
      </c>
      <c r="F11" s="259">
        <v>54.881266490765171</v>
      </c>
      <c r="G11" s="259">
        <v>55.277777777777779</v>
      </c>
      <c r="H11" s="259">
        <v>55.845410628019323</v>
      </c>
      <c r="I11" s="260">
        <v>57.027027027027025</v>
      </c>
      <c r="J11" s="178">
        <v>58.22784810126582</v>
      </c>
      <c r="K11" s="178">
        <v>57.502095557418272</v>
      </c>
      <c r="L11" s="179">
        <v>60.033585222502097</v>
      </c>
      <c r="M11" s="230">
        <v>64.570943075615972</v>
      </c>
      <c r="N11" s="178">
        <v>67.932862190812727</v>
      </c>
      <c r="O11" s="178">
        <v>70.568561872909697</v>
      </c>
      <c r="P11" s="178">
        <v>71.663244353182748</v>
      </c>
      <c r="Q11" s="178">
        <v>72.19759341355288</v>
      </c>
      <c r="R11" s="178">
        <v>71.683967704728943</v>
      </c>
      <c r="S11" s="178">
        <v>73.672922252010721</v>
      </c>
      <c r="T11" s="178">
        <v>72.608695652173921</v>
      </c>
      <c r="U11" s="178">
        <v>74.062968515742128</v>
      </c>
      <c r="V11" s="178">
        <v>76.073903002309478</v>
      </c>
      <c r="W11" s="179">
        <v>74.267688147814326</v>
      </c>
      <c r="X11" s="178">
        <v>75.859142978362328</v>
      </c>
      <c r="Y11" s="179">
        <v>75.250982103884766</v>
      </c>
      <c r="Z11" s="178">
        <v>76.468120805369139</v>
      </c>
      <c r="AA11" s="179">
        <v>76.441005802707934</v>
      </c>
      <c r="AB11" s="178">
        <v>77.885002010454357</v>
      </c>
      <c r="AC11" s="179">
        <v>78.190173206079876</v>
      </c>
      <c r="AD11" s="179">
        <v>78.782726963617819</v>
      </c>
      <c r="AE11" s="179">
        <v>77.286967418546368</v>
      </c>
      <c r="AF11" s="179">
        <v>80.576307363927427</v>
      </c>
    </row>
    <row r="12" spans="1:32" ht="12.75" x14ac:dyDescent="0.2">
      <c r="A12" s="256" t="s">
        <v>195</v>
      </c>
      <c r="B12" s="257">
        <v>43.243243243243242</v>
      </c>
      <c r="C12" s="259">
        <v>44.696969696969695</v>
      </c>
      <c r="D12" s="259">
        <v>48.538011695906427</v>
      </c>
      <c r="E12" s="259">
        <v>39.24050632911392</v>
      </c>
      <c r="F12" s="259">
        <v>48</v>
      </c>
      <c r="G12" s="259">
        <v>44.559585492227974</v>
      </c>
      <c r="H12" s="259">
        <v>45.454545454545453</v>
      </c>
      <c r="I12" s="260">
        <v>50</v>
      </c>
      <c r="J12" s="178">
        <v>40.495867768595041</v>
      </c>
      <c r="K12" s="178">
        <v>39.285714285714285</v>
      </c>
      <c r="L12" s="179">
        <v>42.982456140350877</v>
      </c>
      <c r="M12" s="230">
        <v>52</v>
      </c>
      <c r="N12" s="178">
        <v>50.375939849624061</v>
      </c>
      <c r="O12" s="178">
        <v>44.137931034482762</v>
      </c>
      <c r="P12" s="178">
        <v>61.904761904761905</v>
      </c>
      <c r="Q12" s="178">
        <v>51.851851851851848</v>
      </c>
      <c r="R12" s="178">
        <v>58.947368421052623</v>
      </c>
      <c r="S12" s="178">
        <v>52.336448598130836</v>
      </c>
      <c r="T12" s="178">
        <v>53.061224489795919</v>
      </c>
      <c r="U12" s="178">
        <v>52.991452991452995</v>
      </c>
      <c r="V12" s="178">
        <v>59.230769230769234</v>
      </c>
      <c r="W12" s="179">
        <v>52.032520325203258</v>
      </c>
      <c r="X12" s="178">
        <v>48.120300751879697</v>
      </c>
      <c r="Y12" s="179">
        <v>55.797101449275367</v>
      </c>
      <c r="Z12" s="178">
        <v>46.086956521739133</v>
      </c>
      <c r="AA12" s="179">
        <v>48.031496062992126</v>
      </c>
      <c r="AB12" s="178">
        <v>60.683760683760681</v>
      </c>
      <c r="AC12" s="179">
        <v>60.431654676258994</v>
      </c>
      <c r="AD12" s="179">
        <v>54.430379746835442</v>
      </c>
      <c r="AE12" s="179">
        <v>64.96350364963503</v>
      </c>
      <c r="AF12" s="179">
        <v>54.666666666666664</v>
      </c>
    </row>
    <row r="13" spans="1:32" ht="12.75" x14ac:dyDescent="0.2">
      <c r="A13" s="256" t="s">
        <v>196</v>
      </c>
      <c r="B13" s="257">
        <v>3.1141868512110724</v>
      </c>
      <c r="C13" s="259">
        <v>4.3478260869565215</v>
      </c>
      <c r="D13" s="259">
        <v>5.8394160583941606</v>
      </c>
      <c r="E13" s="259">
        <v>5.0147492625368733</v>
      </c>
      <c r="F13" s="259">
        <v>6.2670299727520433</v>
      </c>
      <c r="G13" s="259">
        <v>7.7102803738317753</v>
      </c>
      <c r="H13" s="259">
        <v>7.2046109510086458</v>
      </c>
      <c r="I13" s="260">
        <v>6.25</v>
      </c>
      <c r="J13" s="178">
        <v>12.790697674418606</v>
      </c>
      <c r="K13" s="178">
        <v>12.307692307692308</v>
      </c>
      <c r="L13" s="179">
        <v>10.526315789473683</v>
      </c>
      <c r="M13" s="230">
        <v>20.930232558139537</v>
      </c>
      <c r="N13" s="178">
        <v>33.333333333333329</v>
      </c>
      <c r="O13" s="178">
        <v>25.510204081632654</v>
      </c>
      <c r="P13" s="178">
        <v>29.09090909090909</v>
      </c>
      <c r="Q13" s="178">
        <v>35.483870967741936</v>
      </c>
      <c r="R13" s="178">
        <v>34.285714285714285</v>
      </c>
      <c r="S13" s="178">
        <v>32.291666666666671</v>
      </c>
      <c r="T13" s="178">
        <v>38.888888888888893</v>
      </c>
      <c r="U13" s="178">
        <v>32.692307692307693</v>
      </c>
      <c r="V13" s="178">
        <v>36.216216216216218</v>
      </c>
      <c r="W13" s="179">
        <v>30.555555555555557</v>
      </c>
      <c r="X13" s="178">
        <v>34.666666666666671</v>
      </c>
      <c r="Y13" s="179">
        <v>35.222672064777328</v>
      </c>
      <c r="Z13" s="178">
        <v>31.739130434782609</v>
      </c>
      <c r="AA13" s="179">
        <v>30.194805194805198</v>
      </c>
      <c r="AB13" s="178">
        <v>31.782945736434108</v>
      </c>
      <c r="AC13" s="179">
        <v>33.333333333333329</v>
      </c>
      <c r="AD13" s="179">
        <v>31.111111111111111</v>
      </c>
      <c r="AE13" s="179">
        <v>28.834355828220858</v>
      </c>
      <c r="AF13" s="179">
        <v>32.307692307692307</v>
      </c>
    </row>
    <row r="14" spans="1:32" ht="12.75" x14ac:dyDescent="0.2">
      <c r="A14" s="231" t="s">
        <v>197</v>
      </c>
      <c r="B14" s="232">
        <v>40.265177948360083</v>
      </c>
      <c r="C14" s="232">
        <v>42.021192471927883</v>
      </c>
      <c r="D14" s="232">
        <v>42.85308729595458</v>
      </c>
      <c r="E14" s="232">
        <v>45.099126577013728</v>
      </c>
      <c r="F14" s="232">
        <v>44.389820705610177</v>
      </c>
      <c r="G14" s="232">
        <v>43.76787903555374</v>
      </c>
      <c r="H14" s="232">
        <v>46.006655574043258</v>
      </c>
      <c r="I14" s="232">
        <v>47.300485773768216</v>
      </c>
      <c r="J14" s="233">
        <v>48.110831234256928</v>
      </c>
      <c r="K14" s="233">
        <v>49.762117157300025</v>
      </c>
      <c r="L14" s="234">
        <v>46.679815910585141</v>
      </c>
      <c r="M14" s="235">
        <v>51.630988786952095</v>
      </c>
      <c r="N14" s="233">
        <v>54.024767801857585</v>
      </c>
      <c r="O14" s="233">
        <v>56.067146282973624</v>
      </c>
      <c r="P14" s="233">
        <v>55.355440194935902</v>
      </c>
      <c r="Q14" s="233">
        <v>56.052765093860977</v>
      </c>
      <c r="R14" s="233">
        <v>54.373150887573964</v>
      </c>
      <c r="S14" s="233">
        <v>54.964303503237588</v>
      </c>
      <c r="T14" s="233">
        <v>56.844960583199125</v>
      </c>
      <c r="U14" s="233">
        <v>57.780773443424053</v>
      </c>
      <c r="V14" s="233">
        <v>57.802414761940923</v>
      </c>
      <c r="W14" s="234">
        <v>56.761018094451529</v>
      </c>
      <c r="X14" s="233">
        <v>58.377785896967481</v>
      </c>
      <c r="Y14" s="234">
        <v>56.478643625692861</v>
      </c>
      <c r="Z14" s="233">
        <v>57.086410156756052</v>
      </c>
      <c r="AA14" s="234">
        <v>57.744641192917058</v>
      </c>
      <c r="AB14" s="233">
        <v>57.614039454850953</v>
      </c>
      <c r="AC14" s="234">
        <v>57.779706057812241</v>
      </c>
      <c r="AD14" s="234">
        <v>58.703895208548772</v>
      </c>
      <c r="AE14" s="234">
        <v>58.695552182512301</v>
      </c>
      <c r="AF14" s="234">
        <v>60.160164638511091</v>
      </c>
    </row>
    <row r="15" spans="1:32" ht="12.75" x14ac:dyDescent="0.2">
      <c r="A15" s="172"/>
      <c r="B15" s="173"/>
      <c r="C15" s="173"/>
      <c r="D15" s="173"/>
      <c r="E15" s="173"/>
      <c r="F15" s="173"/>
      <c r="G15" s="173"/>
      <c r="H15" s="173"/>
      <c r="I15" s="173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</row>
    <row r="16" spans="1:32" ht="14.25" x14ac:dyDescent="0.2">
      <c r="A16" s="108" t="s">
        <v>198</v>
      </c>
      <c r="B16" s="173"/>
      <c r="C16" s="173"/>
      <c r="D16" s="173"/>
      <c r="E16" s="173"/>
      <c r="F16" s="173"/>
      <c r="G16" s="173"/>
      <c r="H16" s="174"/>
      <c r="I16" s="174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</row>
    <row r="17" spans="1:9" ht="12.75" x14ac:dyDescent="0.2">
      <c r="A17" s="220" t="s">
        <v>199</v>
      </c>
      <c r="B17" s="165"/>
      <c r="C17" s="164"/>
      <c r="D17" s="164"/>
      <c r="E17" s="165"/>
      <c r="F17" s="164"/>
      <c r="G17" s="164"/>
      <c r="H17" s="164"/>
      <c r="I17" s="164"/>
    </row>
  </sheetData>
  <phoneticPr fontId="18" type="noConversion"/>
  <pageMargins left="0.23" right="0.16" top="0.984251969" bottom="0.984251969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5"/>
  <sheetViews>
    <sheetView showGridLines="0" zoomScale="70" zoomScaleNormal="70" workbookViewId="0"/>
  </sheetViews>
  <sheetFormatPr defaultColWidth="12.5703125" defaultRowHeight="12.75" x14ac:dyDescent="0.2"/>
  <cols>
    <col min="1" max="1" width="6.5703125" style="107" customWidth="1"/>
    <col min="2" max="2" width="9.42578125" style="107" customWidth="1"/>
    <col min="3" max="3" width="11.42578125" style="107" customWidth="1"/>
    <col min="4" max="5" width="11.140625" style="107" customWidth="1"/>
    <col min="6" max="6" width="13" style="107" customWidth="1"/>
    <col min="7" max="7" width="15.5703125" style="107" customWidth="1"/>
    <col min="8" max="8" width="15.85546875" style="107" customWidth="1"/>
    <col min="9" max="9" width="13.5703125" style="107" customWidth="1"/>
    <col min="10" max="10" width="12.5703125" style="107" customWidth="1"/>
    <col min="11" max="15" width="4.42578125" style="107" bestFit="1" customWidth="1"/>
    <col min="16" max="24" width="5.5703125" style="107" bestFit="1" customWidth="1"/>
    <col min="25" max="32" width="5" style="107" bestFit="1" customWidth="1"/>
    <col min="33" max="16384" width="12.5703125" style="107"/>
  </cols>
  <sheetData>
    <row r="1" spans="1:10" x14ac:dyDescent="0.2">
      <c r="A1" s="149" t="s">
        <v>200</v>
      </c>
    </row>
    <row r="2" spans="1:10" ht="18" x14ac:dyDescent="0.25">
      <c r="A2" s="1" t="s">
        <v>12</v>
      </c>
      <c r="B2"/>
      <c r="C2"/>
      <c r="D2"/>
      <c r="E2"/>
      <c r="F2"/>
      <c r="G2"/>
      <c r="H2"/>
      <c r="I2"/>
    </row>
    <row r="3" spans="1:10" ht="18.75" x14ac:dyDescent="0.25">
      <c r="A3" s="23" t="s">
        <v>201</v>
      </c>
      <c r="B3"/>
      <c r="C3"/>
      <c r="D3"/>
      <c r="E3"/>
      <c r="F3"/>
      <c r="G3"/>
      <c r="H3"/>
      <c r="I3"/>
    </row>
    <row r="4" spans="1:10" ht="15.75" x14ac:dyDescent="0.25">
      <c r="A4" s="162"/>
      <c r="B4"/>
      <c r="C4"/>
      <c r="D4"/>
      <c r="E4"/>
      <c r="F4"/>
      <c r="G4"/>
      <c r="H4"/>
      <c r="I4"/>
    </row>
    <row r="5" spans="1:10" ht="63.75" x14ac:dyDescent="0.2">
      <c r="A5" s="184" t="s">
        <v>114</v>
      </c>
      <c r="B5" s="184" t="s">
        <v>7</v>
      </c>
      <c r="C5" s="185" t="s">
        <v>189</v>
      </c>
      <c r="D5" s="185" t="s">
        <v>190</v>
      </c>
      <c r="E5" s="185" t="s">
        <v>191</v>
      </c>
      <c r="F5" s="186" t="s">
        <v>192</v>
      </c>
      <c r="G5" s="186" t="s">
        <v>193</v>
      </c>
      <c r="H5" s="185" t="s">
        <v>194</v>
      </c>
      <c r="I5" s="185" t="s">
        <v>195</v>
      </c>
      <c r="J5" s="185" t="s">
        <v>196</v>
      </c>
    </row>
    <row r="6" spans="1:10" ht="48.75" customHeight="1" x14ac:dyDescent="0.2">
      <c r="A6" s="248" t="s">
        <v>156</v>
      </c>
      <c r="B6" s="168">
        <v>10700</v>
      </c>
      <c r="C6" s="191">
        <v>1158</v>
      </c>
      <c r="D6" s="168">
        <v>626</v>
      </c>
      <c r="E6" s="191">
        <v>2352</v>
      </c>
      <c r="F6" s="168">
        <v>2016</v>
      </c>
      <c r="G6" s="191">
        <v>2901</v>
      </c>
      <c r="H6" s="168">
        <v>1485</v>
      </c>
      <c r="I6" s="191">
        <v>107</v>
      </c>
      <c r="J6" s="191">
        <v>55</v>
      </c>
    </row>
    <row r="7" spans="1:10" ht="25.5" x14ac:dyDescent="0.2">
      <c r="A7" s="249" t="s">
        <v>157</v>
      </c>
      <c r="B7" s="262">
        <v>10183</v>
      </c>
      <c r="C7" s="263">
        <v>1091</v>
      </c>
      <c r="D7" s="262">
        <v>635</v>
      </c>
      <c r="E7" s="263">
        <v>2240</v>
      </c>
      <c r="F7" s="262">
        <v>1675</v>
      </c>
      <c r="G7" s="263">
        <v>2754</v>
      </c>
      <c r="H7" s="262">
        <v>1574</v>
      </c>
      <c r="I7" s="263">
        <v>147</v>
      </c>
      <c r="J7" s="263">
        <v>67</v>
      </c>
    </row>
    <row r="8" spans="1:10" ht="25.5" x14ac:dyDescent="0.2">
      <c r="A8" s="249" t="s">
        <v>158</v>
      </c>
      <c r="B8" s="262">
        <v>10172</v>
      </c>
      <c r="C8" s="263">
        <v>1073</v>
      </c>
      <c r="D8" s="262">
        <v>717</v>
      </c>
      <c r="E8" s="263">
        <v>2281</v>
      </c>
      <c r="F8" s="262">
        <v>1573</v>
      </c>
      <c r="G8" s="263">
        <v>2781</v>
      </c>
      <c r="H8" s="262">
        <v>1537</v>
      </c>
      <c r="I8" s="263">
        <v>117</v>
      </c>
      <c r="J8" s="263">
        <v>93</v>
      </c>
    </row>
    <row r="9" spans="1:10" ht="25.5" x14ac:dyDescent="0.2">
      <c r="A9" s="249" t="s">
        <v>159</v>
      </c>
      <c r="B9" s="262">
        <v>11315</v>
      </c>
      <c r="C9" s="263">
        <v>1017</v>
      </c>
      <c r="D9" s="262">
        <v>740</v>
      </c>
      <c r="E9" s="263">
        <v>2400</v>
      </c>
      <c r="F9" s="262">
        <v>2437</v>
      </c>
      <c r="G9" s="263">
        <v>2800</v>
      </c>
      <c r="H9" s="262">
        <v>1695</v>
      </c>
      <c r="I9" s="263">
        <v>130</v>
      </c>
      <c r="J9" s="263">
        <v>96</v>
      </c>
    </row>
    <row r="10" spans="1:10" ht="25.5" x14ac:dyDescent="0.2">
      <c r="A10" s="249" t="s">
        <v>160</v>
      </c>
      <c r="B10" s="262">
        <v>11109</v>
      </c>
      <c r="C10" s="263">
        <v>1059</v>
      </c>
      <c r="D10" s="262">
        <v>1007</v>
      </c>
      <c r="E10" s="263">
        <v>2361</v>
      </c>
      <c r="F10" s="262">
        <v>1983</v>
      </c>
      <c r="G10" s="263">
        <v>2840</v>
      </c>
      <c r="H10" s="262">
        <v>1653</v>
      </c>
      <c r="I10" s="263">
        <v>123</v>
      </c>
      <c r="J10" s="263">
        <v>83</v>
      </c>
    </row>
    <row r="11" spans="1:10" ht="25.5" x14ac:dyDescent="0.2">
      <c r="A11" s="249" t="s">
        <v>161</v>
      </c>
      <c r="B11" s="262">
        <v>11914</v>
      </c>
      <c r="C11" s="263">
        <v>1064</v>
      </c>
      <c r="D11" s="262">
        <v>1058</v>
      </c>
      <c r="E11" s="263">
        <v>2503</v>
      </c>
      <c r="F11" s="262">
        <v>2601</v>
      </c>
      <c r="G11" s="263">
        <v>2535</v>
      </c>
      <c r="H11" s="262">
        <v>1851</v>
      </c>
      <c r="I11" s="263">
        <v>127</v>
      </c>
      <c r="J11" s="263">
        <v>175</v>
      </c>
    </row>
    <row r="12" spans="1:10" ht="25.5" x14ac:dyDescent="0.2">
      <c r="A12" s="249" t="s">
        <v>187</v>
      </c>
      <c r="B12" s="262">
        <v>13443</v>
      </c>
      <c r="C12" s="263">
        <v>1115</v>
      </c>
      <c r="D12" s="262">
        <v>1069</v>
      </c>
      <c r="E12" s="263">
        <v>2572</v>
      </c>
      <c r="F12" s="262">
        <v>2802</v>
      </c>
      <c r="G12" s="263">
        <v>3780</v>
      </c>
      <c r="H12" s="262">
        <v>1792</v>
      </c>
      <c r="I12" s="263">
        <v>135</v>
      </c>
      <c r="J12" s="263">
        <v>178</v>
      </c>
    </row>
    <row r="13" spans="1:10" ht="25.5" x14ac:dyDescent="0.2">
      <c r="A13" s="249" t="s">
        <v>163</v>
      </c>
      <c r="B13" s="262">
        <v>13261</v>
      </c>
      <c r="C13" s="263">
        <v>1085</v>
      </c>
      <c r="D13" s="262">
        <v>1136</v>
      </c>
      <c r="E13" s="263">
        <v>2520</v>
      </c>
      <c r="F13" s="262">
        <v>2515</v>
      </c>
      <c r="G13" s="263">
        <v>3923</v>
      </c>
      <c r="H13" s="262">
        <v>1824</v>
      </c>
      <c r="I13" s="263">
        <v>113</v>
      </c>
      <c r="J13" s="263">
        <v>145</v>
      </c>
    </row>
    <row r="14" spans="1:10" ht="25.5" x14ac:dyDescent="0.2">
      <c r="A14" s="249" t="s">
        <v>164</v>
      </c>
      <c r="B14" s="262">
        <v>14904</v>
      </c>
      <c r="C14" s="263">
        <v>1328</v>
      </c>
      <c r="D14" s="262">
        <v>1362</v>
      </c>
      <c r="E14" s="263">
        <v>2521</v>
      </c>
      <c r="F14" s="262">
        <v>2813</v>
      </c>
      <c r="G14" s="263">
        <v>4156</v>
      </c>
      <c r="H14" s="262">
        <v>2362</v>
      </c>
      <c r="I14" s="263">
        <v>119</v>
      </c>
      <c r="J14" s="263">
        <v>243</v>
      </c>
    </row>
    <row r="15" spans="1:10" ht="25.5" x14ac:dyDescent="0.2">
      <c r="A15" s="249" t="s">
        <v>165</v>
      </c>
      <c r="B15" s="246">
        <v>14774</v>
      </c>
      <c r="C15" s="251">
        <v>1290</v>
      </c>
      <c r="D15" s="246">
        <v>1411</v>
      </c>
      <c r="E15" s="251">
        <v>2561</v>
      </c>
      <c r="F15" s="246">
        <v>2720</v>
      </c>
      <c r="G15" s="251">
        <v>4250</v>
      </c>
      <c r="H15" s="246">
        <v>2229</v>
      </c>
      <c r="I15" s="251">
        <v>117</v>
      </c>
      <c r="J15" s="251">
        <v>196</v>
      </c>
    </row>
    <row r="16" spans="1:10" ht="25.5" x14ac:dyDescent="0.2">
      <c r="A16" s="249" t="s">
        <v>166</v>
      </c>
      <c r="B16" s="246">
        <v>16763</v>
      </c>
      <c r="C16" s="251">
        <v>1435</v>
      </c>
      <c r="D16" s="246">
        <v>1819</v>
      </c>
      <c r="E16" s="251">
        <v>2811</v>
      </c>
      <c r="F16" s="246">
        <v>3281</v>
      </c>
      <c r="G16" s="251">
        <v>4607</v>
      </c>
      <c r="H16" s="246">
        <v>2461</v>
      </c>
      <c r="I16" s="251">
        <v>139</v>
      </c>
      <c r="J16" s="251">
        <v>210</v>
      </c>
    </row>
    <row r="17" spans="1:11" ht="25.5" x14ac:dyDescent="0.2">
      <c r="A17" s="249" t="s">
        <v>167</v>
      </c>
      <c r="B17" s="246">
        <v>18071</v>
      </c>
      <c r="C17" s="251">
        <v>1461</v>
      </c>
      <c r="D17" s="246">
        <v>2653</v>
      </c>
      <c r="E17" s="251">
        <v>3000</v>
      </c>
      <c r="F17" s="246">
        <v>3308</v>
      </c>
      <c r="G17" s="251">
        <v>4756</v>
      </c>
      <c r="H17" s="246">
        <v>2509</v>
      </c>
      <c r="I17" s="251">
        <v>158</v>
      </c>
      <c r="J17" s="251">
        <v>226</v>
      </c>
    </row>
    <row r="18" spans="1:11" ht="25.5" x14ac:dyDescent="0.2">
      <c r="A18" s="249" t="s">
        <v>168</v>
      </c>
      <c r="B18" s="246">
        <v>19219</v>
      </c>
      <c r="C18" s="251">
        <v>1491</v>
      </c>
      <c r="D18" s="246">
        <v>2922</v>
      </c>
      <c r="E18" s="251">
        <v>3121</v>
      </c>
      <c r="F18" s="246">
        <v>3536</v>
      </c>
      <c r="G18" s="251">
        <v>5082</v>
      </c>
      <c r="H18" s="246">
        <v>2705</v>
      </c>
      <c r="I18" s="251">
        <v>137</v>
      </c>
      <c r="J18" s="251">
        <v>225</v>
      </c>
    </row>
    <row r="19" spans="1:11" ht="25.5" x14ac:dyDescent="0.2">
      <c r="A19" s="250" t="s">
        <v>169</v>
      </c>
      <c r="B19" s="247">
        <v>19664</v>
      </c>
      <c r="C19" s="252">
        <v>1533</v>
      </c>
      <c r="D19" s="247">
        <v>3005</v>
      </c>
      <c r="E19" s="252">
        <v>2892</v>
      </c>
      <c r="F19" s="247">
        <v>3426</v>
      </c>
      <c r="G19" s="252">
        <v>5213</v>
      </c>
      <c r="H19" s="247">
        <v>3208</v>
      </c>
      <c r="I19" s="252">
        <v>150</v>
      </c>
      <c r="J19" s="252">
        <v>237</v>
      </c>
    </row>
    <row r="20" spans="1:11" x14ac:dyDescent="0.2">
      <c r="A20" s="150"/>
      <c r="B20" s="155"/>
      <c r="C20" s="155"/>
      <c r="D20" s="155"/>
      <c r="E20" s="155"/>
      <c r="F20" s="155"/>
      <c r="G20" s="155"/>
      <c r="H20" s="155"/>
      <c r="I20" s="155"/>
      <c r="J20" s="155"/>
    </row>
    <row r="21" spans="1:11" ht="14.25" x14ac:dyDescent="0.2">
      <c r="A21" s="108" t="s">
        <v>202</v>
      </c>
      <c r="B21" s="155"/>
      <c r="C21" s="155"/>
      <c r="D21" s="155"/>
      <c r="E21" s="155"/>
      <c r="F21" s="155"/>
      <c r="G21" s="155"/>
      <c r="H21" s="155"/>
      <c r="I21" s="155"/>
      <c r="J21" s="155"/>
    </row>
    <row r="22" spans="1:11" ht="14.25" x14ac:dyDescent="0.2">
      <c r="A22" s="118" t="s">
        <v>203</v>
      </c>
      <c r="B22" s="155"/>
      <c r="C22" s="155"/>
      <c r="D22" s="155"/>
      <c r="E22" s="155"/>
      <c r="F22" s="155"/>
      <c r="G22" s="155"/>
      <c r="H22" s="155"/>
      <c r="I22" s="155"/>
      <c r="J22" s="155"/>
    </row>
    <row r="23" spans="1:11" ht="14.25" x14ac:dyDescent="0.2">
      <c r="A23" s="169" t="s">
        <v>204</v>
      </c>
      <c r="B23" s="68"/>
      <c r="C23" s="68"/>
      <c r="D23" s="68"/>
      <c r="E23" s="68"/>
      <c r="F23" s="68"/>
      <c r="G23" s="68"/>
      <c r="H23" s="167"/>
      <c r="I23" s="167"/>
      <c r="J23" s="166"/>
      <c r="K23" s="166"/>
    </row>
    <row r="24" spans="1:11" x14ac:dyDescent="0.2">
      <c r="A24" s="220" t="s">
        <v>205</v>
      </c>
      <c r="B24" s="68"/>
      <c r="C24" s="68"/>
      <c r="D24" s="68"/>
      <c r="E24" s="68"/>
      <c r="F24" s="68"/>
      <c r="G24" s="68"/>
      <c r="H24" s="167"/>
      <c r="I24" s="167"/>
      <c r="J24" s="166"/>
      <c r="K24" s="166"/>
    </row>
    <row r="25" spans="1:11" x14ac:dyDescent="0.2">
      <c r="A25" s="49"/>
      <c r="B25" s="120"/>
      <c r="C25" s="120"/>
      <c r="D25" s="167"/>
      <c r="E25" s="167"/>
      <c r="F25" s="167"/>
      <c r="G25" s="167"/>
      <c r="H25" s="167"/>
      <c r="I25" s="167"/>
      <c r="J25" s="166"/>
      <c r="K25" s="166"/>
    </row>
  </sheetData>
  <phoneticPr fontId="22" type="noConversion"/>
  <pageMargins left="0.31496062992125984" right="0.15748031496062992" top="0.31496062992125984" bottom="0.19685039370078741" header="0.31496062992125984" footer="0.15748031496062992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GridLines="0" zoomScale="115" zoomScaleNormal="115" workbookViewId="0">
      <selection activeCell="G38" sqref="G38"/>
    </sheetView>
  </sheetViews>
  <sheetFormatPr defaultColWidth="12.5703125" defaultRowHeight="12.75" x14ac:dyDescent="0.2"/>
  <cols>
    <col min="1" max="1" width="8.42578125" style="105" customWidth="1"/>
    <col min="2" max="2" width="9.85546875" style="105" customWidth="1"/>
    <col min="3" max="4" width="13.28515625" style="105" customWidth="1"/>
    <col min="5" max="5" width="14.42578125" style="105" customWidth="1"/>
    <col min="6" max="6" width="16.28515625" style="105" customWidth="1"/>
    <col min="7" max="7" width="18.7109375" style="105" customWidth="1"/>
    <col min="8" max="8" width="14.42578125" style="105" customWidth="1"/>
    <col min="9" max="11" width="4" style="105" bestFit="1" customWidth="1"/>
    <col min="12" max="16384" width="12.5703125" style="105"/>
  </cols>
  <sheetData>
    <row r="1" spans="1:10" ht="15.75" customHeight="1" x14ac:dyDescent="0.2">
      <c r="A1" s="149" t="s">
        <v>200</v>
      </c>
    </row>
    <row r="2" spans="1:10" ht="18" x14ac:dyDescent="0.25">
      <c r="A2" s="1" t="s">
        <v>13</v>
      </c>
      <c r="B2"/>
      <c r="C2"/>
      <c r="D2"/>
      <c r="E2"/>
      <c r="F2"/>
      <c r="G2"/>
      <c r="H2"/>
    </row>
    <row r="3" spans="1:10" ht="18.75" x14ac:dyDescent="0.25">
      <c r="A3" s="23" t="s">
        <v>206</v>
      </c>
      <c r="B3"/>
      <c r="C3"/>
      <c r="D3"/>
      <c r="E3"/>
      <c r="F3"/>
      <c r="G3"/>
      <c r="H3"/>
    </row>
    <row r="4" spans="1:10" x14ac:dyDescent="0.2">
      <c r="A4"/>
      <c r="B4"/>
      <c r="C4"/>
      <c r="D4"/>
      <c r="E4"/>
      <c r="F4"/>
      <c r="G4"/>
      <c r="H4"/>
    </row>
    <row r="5" spans="1:10" ht="39" customHeight="1" x14ac:dyDescent="0.2">
      <c r="A5" s="183" t="s">
        <v>114</v>
      </c>
      <c r="B5" s="184" t="s">
        <v>7</v>
      </c>
      <c r="C5" s="185" t="s">
        <v>189</v>
      </c>
      <c r="D5" s="185" t="s">
        <v>190</v>
      </c>
      <c r="E5" s="185" t="s">
        <v>191</v>
      </c>
      <c r="F5" s="186" t="s">
        <v>192</v>
      </c>
      <c r="G5" s="186" t="s">
        <v>193</v>
      </c>
      <c r="H5" s="185" t="s">
        <v>194</v>
      </c>
      <c r="I5" s="187" t="s">
        <v>195</v>
      </c>
      <c r="J5" s="185" t="s">
        <v>196</v>
      </c>
    </row>
    <row r="6" spans="1:10" x14ac:dyDescent="0.2">
      <c r="A6" s="192" t="s">
        <v>156</v>
      </c>
      <c r="B6" s="264">
        <v>1346</v>
      </c>
      <c r="C6" s="264">
        <v>271</v>
      </c>
      <c r="D6" s="265">
        <v>205</v>
      </c>
      <c r="E6" s="264">
        <v>95</v>
      </c>
      <c r="F6" s="264">
        <v>190</v>
      </c>
      <c r="G6" s="264">
        <v>164</v>
      </c>
      <c r="H6" s="264">
        <v>380</v>
      </c>
      <c r="I6" s="194" t="s">
        <v>14</v>
      </c>
      <c r="J6" s="188">
        <v>41</v>
      </c>
    </row>
    <row r="7" spans="1:10" x14ac:dyDescent="0.2">
      <c r="A7" s="193" t="s">
        <v>157</v>
      </c>
      <c r="B7" s="196">
        <v>1614</v>
      </c>
      <c r="C7" s="196">
        <v>251</v>
      </c>
      <c r="D7" s="157">
        <v>235</v>
      </c>
      <c r="E7" s="196">
        <v>115</v>
      </c>
      <c r="F7" s="196">
        <v>238</v>
      </c>
      <c r="G7" s="196">
        <v>220</v>
      </c>
      <c r="H7" s="196">
        <v>496</v>
      </c>
      <c r="I7" s="195" t="s">
        <v>14</v>
      </c>
      <c r="J7" s="189">
        <v>59</v>
      </c>
    </row>
    <row r="8" spans="1:10" x14ac:dyDescent="0.2">
      <c r="A8" s="193" t="s">
        <v>158</v>
      </c>
      <c r="B8" s="196">
        <v>1697</v>
      </c>
      <c r="C8" s="196">
        <v>287</v>
      </c>
      <c r="D8" s="157">
        <v>248</v>
      </c>
      <c r="E8" s="196">
        <v>126</v>
      </c>
      <c r="F8" s="196">
        <v>273</v>
      </c>
      <c r="G8" s="196">
        <v>236</v>
      </c>
      <c r="H8" s="196">
        <v>464</v>
      </c>
      <c r="I8" s="195" t="s">
        <v>14</v>
      </c>
      <c r="J8" s="189">
        <v>63</v>
      </c>
    </row>
    <row r="9" spans="1:10" x14ac:dyDescent="0.2">
      <c r="A9" s="193" t="s">
        <v>159</v>
      </c>
      <c r="B9" s="196">
        <v>1854</v>
      </c>
      <c r="C9" s="196">
        <v>293</v>
      </c>
      <c r="D9" s="157">
        <v>263</v>
      </c>
      <c r="E9" s="196">
        <v>120</v>
      </c>
      <c r="F9" s="196">
        <v>285</v>
      </c>
      <c r="G9" s="196">
        <v>334</v>
      </c>
      <c r="H9" s="196">
        <v>470</v>
      </c>
      <c r="I9" s="195" t="s">
        <v>14</v>
      </c>
      <c r="J9" s="189">
        <v>89</v>
      </c>
    </row>
    <row r="10" spans="1:10" x14ac:dyDescent="0.2">
      <c r="A10" s="193" t="s">
        <v>160</v>
      </c>
      <c r="B10" s="196">
        <v>2210</v>
      </c>
      <c r="C10" s="196">
        <v>384</v>
      </c>
      <c r="D10" s="157">
        <v>336</v>
      </c>
      <c r="E10" s="196">
        <v>107</v>
      </c>
      <c r="F10" s="196">
        <v>388</v>
      </c>
      <c r="G10" s="196">
        <v>368</v>
      </c>
      <c r="H10" s="196">
        <v>566</v>
      </c>
      <c r="I10" s="195" t="s">
        <v>14</v>
      </c>
      <c r="J10" s="189">
        <v>61</v>
      </c>
    </row>
    <row r="11" spans="1:10" x14ac:dyDescent="0.2">
      <c r="A11" s="193" t="s">
        <v>161</v>
      </c>
      <c r="B11" s="196">
        <v>1771</v>
      </c>
      <c r="C11" s="196">
        <v>297</v>
      </c>
      <c r="D11" s="157">
        <v>292</v>
      </c>
      <c r="E11" s="196">
        <v>105</v>
      </c>
      <c r="F11" s="196">
        <v>243</v>
      </c>
      <c r="G11" s="196">
        <v>272</v>
      </c>
      <c r="H11" s="196">
        <v>506</v>
      </c>
      <c r="I11" s="195">
        <v>6</v>
      </c>
      <c r="J11" s="189">
        <v>50</v>
      </c>
    </row>
    <row r="12" spans="1:10" x14ac:dyDescent="0.2">
      <c r="A12" s="193" t="s">
        <v>187</v>
      </c>
      <c r="B12" s="196">
        <v>1892</v>
      </c>
      <c r="C12" s="196">
        <v>281</v>
      </c>
      <c r="D12" s="157">
        <v>342</v>
      </c>
      <c r="E12" s="196">
        <v>148</v>
      </c>
      <c r="F12" s="196">
        <v>293</v>
      </c>
      <c r="G12" s="196">
        <v>257</v>
      </c>
      <c r="H12" s="196">
        <v>499</v>
      </c>
      <c r="I12" s="195">
        <v>3</v>
      </c>
      <c r="J12" s="189">
        <v>69</v>
      </c>
    </row>
    <row r="13" spans="1:10" x14ac:dyDescent="0.2">
      <c r="A13" s="193" t="s">
        <v>163</v>
      </c>
      <c r="B13" s="196">
        <v>2177</v>
      </c>
      <c r="C13" s="196">
        <v>298</v>
      </c>
      <c r="D13" s="157">
        <v>383</v>
      </c>
      <c r="E13" s="196">
        <v>158</v>
      </c>
      <c r="F13" s="196">
        <v>347</v>
      </c>
      <c r="G13" s="196">
        <v>344</v>
      </c>
      <c r="H13" s="196">
        <v>560</v>
      </c>
      <c r="I13" s="195">
        <v>2</v>
      </c>
      <c r="J13" s="189">
        <v>85</v>
      </c>
    </row>
    <row r="14" spans="1:10" x14ac:dyDescent="0.2">
      <c r="A14" s="193" t="s">
        <v>164</v>
      </c>
      <c r="B14" s="196">
        <v>1191</v>
      </c>
      <c r="C14" s="196">
        <v>98</v>
      </c>
      <c r="D14" s="157">
        <v>344</v>
      </c>
      <c r="E14" s="196">
        <v>143</v>
      </c>
      <c r="F14" s="196">
        <v>168</v>
      </c>
      <c r="G14" s="196">
        <v>142</v>
      </c>
      <c r="H14" s="196">
        <v>223</v>
      </c>
      <c r="I14" s="195">
        <v>8</v>
      </c>
      <c r="J14" s="189">
        <v>65</v>
      </c>
    </row>
    <row r="15" spans="1:10" x14ac:dyDescent="0.2">
      <c r="A15" s="193" t="s">
        <v>165</v>
      </c>
      <c r="B15" s="196">
        <v>1295</v>
      </c>
      <c r="C15" s="196">
        <v>141</v>
      </c>
      <c r="D15" s="157">
        <v>345</v>
      </c>
      <c r="E15" s="196">
        <v>125</v>
      </c>
      <c r="F15" s="196">
        <v>202</v>
      </c>
      <c r="G15" s="196">
        <v>162</v>
      </c>
      <c r="H15" s="196">
        <v>258</v>
      </c>
      <c r="I15" s="195" t="s">
        <v>14</v>
      </c>
      <c r="J15" s="189">
        <v>62</v>
      </c>
    </row>
    <row r="16" spans="1:10" x14ac:dyDescent="0.2">
      <c r="A16" s="193" t="s">
        <v>166</v>
      </c>
      <c r="B16" s="196">
        <v>1676</v>
      </c>
      <c r="C16" s="196">
        <v>147</v>
      </c>
      <c r="D16" s="157">
        <v>520</v>
      </c>
      <c r="E16" s="196">
        <v>106</v>
      </c>
      <c r="F16" s="196">
        <v>212</v>
      </c>
      <c r="G16" s="196">
        <v>224</v>
      </c>
      <c r="H16" s="196">
        <v>368</v>
      </c>
      <c r="I16" s="195" t="s">
        <v>14</v>
      </c>
      <c r="J16" s="189">
        <v>99</v>
      </c>
    </row>
    <row r="17" spans="1:10" x14ac:dyDescent="0.2">
      <c r="A17" s="193" t="s">
        <v>167</v>
      </c>
      <c r="B17" s="196">
        <v>2236</v>
      </c>
      <c r="C17" s="196">
        <v>180</v>
      </c>
      <c r="D17" s="157">
        <v>801</v>
      </c>
      <c r="E17" s="196">
        <v>166</v>
      </c>
      <c r="F17" s="196">
        <v>307</v>
      </c>
      <c r="G17" s="196">
        <v>261</v>
      </c>
      <c r="H17" s="196">
        <v>432</v>
      </c>
      <c r="I17" s="195" t="s">
        <v>14</v>
      </c>
      <c r="J17" s="189">
        <v>89</v>
      </c>
    </row>
    <row r="18" spans="1:10" x14ac:dyDescent="0.2">
      <c r="A18" s="193" t="s">
        <v>168</v>
      </c>
      <c r="B18" s="196">
        <v>2521</v>
      </c>
      <c r="C18" s="196">
        <v>145</v>
      </c>
      <c r="D18" s="157">
        <v>986</v>
      </c>
      <c r="E18" s="196">
        <v>216</v>
      </c>
      <c r="F18" s="196">
        <v>351</v>
      </c>
      <c r="G18" s="196">
        <v>236</v>
      </c>
      <c r="H18" s="196">
        <v>486</v>
      </c>
      <c r="I18" s="195" t="s">
        <v>14</v>
      </c>
      <c r="J18" s="189">
        <v>101</v>
      </c>
    </row>
    <row r="19" spans="1:10" x14ac:dyDescent="0.2">
      <c r="A19" s="182" t="s">
        <v>169</v>
      </c>
      <c r="B19" s="266">
        <v>2688</v>
      </c>
      <c r="C19" s="266">
        <v>155</v>
      </c>
      <c r="D19" s="267">
        <v>1088</v>
      </c>
      <c r="E19" s="266">
        <v>198</v>
      </c>
      <c r="F19" s="266">
        <v>354</v>
      </c>
      <c r="G19" s="266">
        <v>265</v>
      </c>
      <c r="H19" s="266">
        <v>540</v>
      </c>
      <c r="I19" s="253" t="s">
        <v>14</v>
      </c>
      <c r="J19" s="190">
        <v>88</v>
      </c>
    </row>
    <row r="20" spans="1:10" x14ac:dyDescent="0.2">
      <c r="A20" s="181"/>
      <c r="B20" s="51"/>
      <c r="C20" s="51"/>
      <c r="D20" s="51"/>
      <c r="E20" s="51"/>
      <c r="F20" s="51"/>
      <c r="G20" s="51"/>
      <c r="H20" s="51"/>
    </row>
    <row r="21" spans="1:10" ht="14.25" x14ac:dyDescent="0.2">
      <c r="A21" s="108" t="s">
        <v>207</v>
      </c>
      <c r="B21" s="51"/>
      <c r="C21" s="51"/>
      <c r="D21" s="51"/>
      <c r="E21" s="51"/>
      <c r="F21" s="51"/>
      <c r="G21" s="51"/>
      <c r="H21" s="51"/>
    </row>
    <row r="22" spans="1:10" ht="14.25" x14ac:dyDescent="0.2">
      <c r="A22" s="118" t="s">
        <v>203</v>
      </c>
      <c r="B22" s="51"/>
      <c r="C22" s="51"/>
      <c r="D22" s="51"/>
      <c r="E22" s="51"/>
      <c r="F22" s="51"/>
      <c r="G22" s="51"/>
      <c r="H22" s="51"/>
    </row>
    <row r="23" spans="1:10" ht="14.25" x14ac:dyDescent="0.2">
      <c r="A23" s="169" t="s">
        <v>204</v>
      </c>
      <c r="B23" s="51"/>
      <c r="C23" s="51"/>
      <c r="D23" s="51"/>
      <c r="E23" s="51"/>
      <c r="F23" s="51"/>
      <c r="G23" s="51"/>
      <c r="H23" s="51"/>
    </row>
    <row r="24" spans="1:10" x14ac:dyDescent="0.2">
      <c r="A24" s="220" t="s">
        <v>205</v>
      </c>
      <c r="B24" s="51"/>
      <c r="C24" s="51"/>
      <c r="D24" s="51"/>
      <c r="E24" s="51"/>
      <c r="F24" s="51"/>
      <c r="G24" s="51"/>
      <c r="H24" s="51"/>
    </row>
    <row r="29" spans="1:10" x14ac:dyDescent="0.2">
      <c r="C29" s="110"/>
    </row>
    <row r="30" spans="1:10" x14ac:dyDescent="0.2">
      <c r="C30" s="110"/>
    </row>
    <row r="31" spans="1:10" x14ac:dyDescent="0.2">
      <c r="C31" s="110"/>
    </row>
    <row r="32" spans="1:10" x14ac:dyDescent="0.2">
      <c r="C32" s="113"/>
    </row>
    <row r="33" spans="3:3" x14ac:dyDescent="0.2">
      <c r="C33" s="113"/>
    </row>
    <row r="34" spans="3:3" x14ac:dyDescent="0.2">
      <c r="C34" s="110"/>
    </row>
    <row r="35" spans="3:3" x14ac:dyDescent="0.2">
      <c r="C35" s="114"/>
    </row>
    <row r="36" spans="3:3" x14ac:dyDescent="0.2">
      <c r="C36" s="114"/>
    </row>
    <row r="37" spans="3:3" x14ac:dyDescent="0.2">
      <c r="C37" s="114"/>
    </row>
    <row r="38" spans="3:3" x14ac:dyDescent="0.2">
      <c r="C38" s="110"/>
    </row>
  </sheetData>
  <phoneticPr fontId="18" type="noConversion"/>
  <pageMargins left="0.3" right="0.18" top="0.984251969" bottom="0.984251969" header="0.5" footer="0.5"/>
  <pageSetup paperSize="9" orientation="landscape" copies="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C77F-7B3B-478A-8CB3-99A7CA9203A5}">
  <dimension ref="A1:T14"/>
  <sheetViews>
    <sheetView showGridLines="0" zoomScaleNormal="100" workbookViewId="0">
      <selection activeCell="N20" sqref="N20"/>
    </sheetView>
  </sheetViews>
  <sheetFormatPr defaultColWidth="11.42578125" defaultRowHeight="12.75" x14ac:dyDescent="0.2"/>
  <cols>
    <col min="1" max="1" width="40" customWidth="1"/>
    <col min="2" max="2" width="6.85546875" customWidth="1"/>
    <col min="3" max="6" width="5.85546875" customWidth="1"/>
    <col min="7" max="7" width="5.85546875" bestFit="1" customWidth="1"/>
    <col min="8" max="8" width="5.7109375" customWidth="1"/>
    <col min="9" max="9" width="5.85546875" customWidth="1"/>
    <col min="10" max="17" width="6.42578125" customWidth="1"/>
    <col min="18" max="20" width="6.5703125" customWidth="1"/>
  </cols>
  <sheetData>
    <row r="1" spans="1:20" x14ac:dyDescent="0.2">
      <c r="A1" s="44" t="s">
        <v>108</v>
      </c>
    </row>
    <row r="2" spans="1:20" ht="18" x14ac:dyDescent="0.25">
      <c r="A2" s="1" t="s">
        <v>15</v>
      </c>
    </row>
    <row r="3" spans="1:20" ht="15.75" x14ac:dyDescent="0.25">
      <c r="A3" s="23" t="s">
        <v>84</v>
      </c>
    </row>
    <row r="4" spans="1:20" x14ac:dyDescent="0.2">
      <c r="A4" s="15"/>
    </row>
    <row r="5" spans="1:20" s="90" customFormat="1" ht="14.25" x14ac:dyDescent="0.2">
      <c r="A5" s="36" t="s">
        <v>10</v>
      </c>
      <c r="B5" s="37">
        <v>2005</v>
      </c>
      <c r="C5" s="39">
        <v>2006</v>
      </c>
      <c r="D5" s="37">
        <v>2007</v>
      </c>
      <c r="E5" s="39">
        <v>2008</v>
      </c>
      <c r="F5" s="37">
        <v>2009</v>
      </c>
      <c r="G5" s="39">
        <v>2010</v>
      </c>
      <c r="H5" s="39">
        <v>2011</v>
      </c>
      <c r="I5" s="39">
        <v>2012</v>
      </c>
      <c r="J5" s="39">
        <v>2013</v>
      </c>
      <c r="K5" s="39">
        <v>2014</v>
      </c>
      <c r="L5" s="39">
        <v>2015</v>
      </c>
      <c r="M5" s="39">
        <v>2016</v>
      </c>
      <c r="N5" s="39">
        <v>2017</v>
      </c>
      <c r="O5" s="39">
        <v>2018</v>
      </c>
      <c r="P5" s="39">
        <v>2019</v>
      </c>
      <c r="Q5" s="39">
        <v>2020</v>
      </c>
      <c r="R5" s="39">
        <v>2021</v>
      </c>
      <c r="S5" s="39">
        <v>2022</v>
      </c>
      <c r="T5" s="39">
        <v>2023</v>
      </c>
    </row>
    <row r="6" spans="1:20" x14ac:dyDescent="0.2">
      <c r="A6" s="17" t="s">
        <v>16</v>
      </c>
      <c r="B6" s="84">
        <v>122</v>
      </c>
      <c r="C6" s="80">
        <v>127</v>
      </c>
      <c r="D6" s="84">
        <v>162</v>
      </c>
      <c r="E6" s="84">
        <v>201</v>
      </c>
      <c r="F6" s="84">
        <v>175</v>
      </c>
      <c r="G6" s="78">
        <v>166</v>
      </c>
      <c r="H6" s="78">
        <v>148</v>
      </c>
      <c r="I6" s="78">
        <v>142</v>
      </c>
      <c r="J6" s="78">
        <v>173</v>
      </c>
      <c r="K6" s="78">
        <v>110</v>
      </c>
      <c r="L6" s="78">
        <v>148</v>
      </c>
      <c r="M6" s="78">
        <v>184</v>
      </c>
      <c r="N6" s="78">
        <v>187</v>
      </c>
      <c r="O6" s="78">
        <v>217</v>
      </c>
      <c r="P6" s="78">
        <v>186</v>
      </c>
      <c r="Q6" s="78">
        <v>147</v>
      </c>
      <c r="R6" s="78">
        <v>154</v>
      </c>
      <c r="S6" s="78">
        <v>191</v>
      </c>
      <c r="T6" s="78">
        <v>204</v>
      </c>
    </row>
    <row r="7" spans="1:20" x14ac:dyDescent="0.2">
      <c r="A7" s="17" t="s">
        <v>11</v>
      </c>
      <c r="B7" s="84">
        <v>341</v>
      </c>
      <c r="C7" s="80">
        <v>387</v>
      </c>
      <c r="D7" s="84">
        <v>382</v>
      </c>
      <c r="E7" s="84">
        <v>389</v>
      </c>
      <c r="F7" s="84">
        <v>370</v>
      </c>
      <c r="G7" s="78">
        <v>394</v>
      </c>
      <c r="H7" s="78">
        <v>365</v>
      </c>
      <c r="I7" s="78">
        <v>358</v>
      </c>
      <c r="J7" s="78">
        <v>381</v>
      </c>
      <c r="K7" s="78">
        <v>345</v>
      </c>
      <c r="L7" s="78">
        <v>448</v>
      </c>
      <c r="M7" s="78">
        <v>439</v>
      </c>
      <c r="N7" s="78">
        <v>460</v>
      </c>
      <c r="O7" s="78">
        <v>506</v>
      </c>
      <c r="P7" s="78">
        <v>439</v>
      </c>
      <c r="Q7" s="78">
        <v>496</v>
      </c>
      <c r="R7" s="78">
        <v>592</v>
      </c>
      <c r="S7" s="78">
        <v>566</v>
      </c>
      <c r="T7" s="78">
        <v>431</v>
      </c>
    </row>
    <row r="8" spans="1:20" x14ac:dyDescent="0.2">
      <c r="A8" s="85" t="s">
        <v>17</v>
      </c>
      <c r="B8" s="84">
        <v>353</v>
      </c>
      <c r="C8" s="80">
        <v>388</v>
      </c>
      <c r="D8" s="84">
        <v>420</v>
      </c>
      <c r="E8" s="84">
        <v>477</v>
      </c>
      <c r="F8" s="84">
        <v>432</v>
      </c>
      <c r="G8" s="78">
        <v>415</v>
      </c>
      <c r="H8" s="78">
        <v>349</v>
      </c>
      <c r="I8" s="78">
        <v>333</v>
      </c>
      <c r="J8" s="78">
        <v>376</v>
      </c>
      <c r="K8" s="78">
        <v>366</v>
      </c>
      <c r="L8" s="78">
        <v>370</v>
      </c>
      <c r="M8" s="78">
        <v>417</v>
      </c>
      <c r="N8" s="78">
        <v>382</v>
      </c>
      <c r="O8" s="78">
        <v>443</v>
      </c>
      <c r="P8" s="78">
        <v>453</v>
      </c>
      <c r="Q8" s="78">
        <v>378</v>
      </c>
      <c r="R8" s="78">
        <v>410</v>
      </c>
      <c r="S8" s="78">
        <v>440</v>
      </c>
      <c r="T8" s="78">
        <v>382</v>
      </c>
    </row>
    <row r="9" spans="1:20" x14ac:dyDescent="0.2">
      <c r="A9" s="17" t="s">
        <v>18</v>
      </c>
      <c r="B9" s="84">
        <v>139</v>
      </c>
      <c r="C9" s="80">
        <v>154</v>
      </c>
      <c r="D9" s="84">
        <v>208</v>
      </c>
      <c r="E9" s="84">
        <v>265</v>
      </c>
      <c r="F9" s="84">
        <v>244</v>
      </c>
      <c r="G9" s="78">
        <v>252</v>
      </c>
      <c r="H9" s="78">
        <v>191</v>
      </c>
      <c r="I9" s="78">
        <v>208</v>
      </c>
      <c r="J9" s="78">
        <v>204</v>
      </c>
      <c r="K9" s="78">
        <v>317</v>
      </c>
      <c r="L9" s="78">
        <v>314</v>
      </c>
      <c r="M9" s="78">
        <v>352</v>
      </c>
      <c r="N9" s="78">
        <v>383</v>
      </c>
      <c r="O9" s="78">
        <v>421</v>
      </c>
      <c r="P9" s="78">
        <v>396</v>
      </c>
      <c r="Q9" s="78">
        <v>489</v>
      </c>
      <c r="R9" s="78">
        <v>507</v>
      </c>
      <c r="S9" s="78">
        <v>408</v>
      </c>
      <c r="T9" s="78">
        <v>319</v>
      </c>
    </row>
    <row r="10" spans="1:20" x14ac:dyDescent="0.2">
      <c r="A10" s="85" t="s">
        <v>19</v>
      </c>
      <c r="B10" s="84">
        <v>458</v>
      </c>
      <c r="C10" s="80">
        <v>473</v>
      </c>
      <c r="D10" s="84">
        <v>498</v>
      </c>
      <c r="E10" s="84">
        <v>579</v>
      </c>
      <c r="F10" s="84">
        <v>509</v>
      </c>
      <c r="G10" s="78">
        <v>474</v>
      </c>
      <c r="H10" s="78">
        <v>517</v>
      </c>
      <c r="I10" s="78">
        <v>594</v>
      </c>
      <c r="J10" s="78">
        <v>568</v>
      </c>
      <c r="K10" s="78">
        <v>600</v>
      </c>
      <c r="L10" s="78">
        <v>587</v>
      </c>
      <c r="M10" s="78">
        <v>558</v>
      </c>
      <c r="N10" s="78">
        <v>606</v>
      </c>
      <c r="O10" s="78">
        <v>628</v>
      </c>
      <c r="P10" s="78">
        <v>610</v>
      </c>
      <c r="Q10" s="78">
        <v>565</v>
      </c>
      <c r="R10" s="78">
        <v>645</v>
      </c>
      <c r="S10" s="78">
        <v>602</v>
      </c>
      <c r="T10" s="78">
        <v>483</v>
      </c>
    </row>
    <row r="11" spans="1:20" x14ac:dyDescent="0.2">
      <c r="A11" s="85" t="s">
        <v>20</v>
      </c>
      <c r="B11" s="84">
        <v>53</v>
      </c>
      <c r="C11" s="80">
        <v>49</v>
      </c>
      <c r="D11" s="84">
        <v>69</v>
      </c>
      <c r="E11" s="84">
        <v>70</v>
      </c>
      <c r="F11" s="84">
        <v>70</v>
      </c>
      <c r="G11" s="78">
        <v>50</v>
      </c>
      <c r="H11" s="78">
        <v>37</v>
      </c>
      <c r="I11" s="78">
        <v>43</v>
      </c>
      <c r="J11" s="78">
        <v>42</v>
      </c>
      <c r="K11" s="78">
        <v>53</v>
      </c>
      <c r="L11" s="78">
        <v>57</v>
      </c>
      <c r="M11" s="78">
        <v>47</v>
      </c>
      <c r="N11" s="78">
        <v>46</v>
      </c>
      <c r="O11" s="78">
        <v>43</v>
      </c>
      <c r="P11" s="78">
        <v>25</v>
      </c>
      <c r="Q11" s="78">
        <v>59</v>
      </c>
      <c r="R11" s="78">
        <v>53</v>
      </c>
      <c r="S11" s="78">
        <v>26</v>
      </c>
      <c r="T11" s="78">
        <v>4</v>
      </c>
    </row>
    <row r="12" spans="1:20" s="16" customFormat="1" x14ac:dyDescent="0.2">
      <c r="A12" s="18" t="s">
        <v>7</v>
      </c>
      <c r="B12" s="91">
        <f>SUM(B6:B11)</f>
        <v>1466</v>
      </c>
      <c r="C12" s="91">
        <f t="shared" ref="C12:T12" si="0">SUM(C6:C11)</f>
        <v>1578</v>
      </c>
      <c r="D12" s="91">
        <f t="shared" si="0"/>
        <v>1739</v>
      </c>
      <c r="E12" s="91">
        <f t="shared" si="0"/>
        <v>1981</v>
      </c>
      <c r="F12" s="91">
        <f t="shared" si="0"/>
        <v>1800</v>
      </c>
      <c r="G12" s="91">
        <f t="shared" si="0"/>
        <v>1751</v>
      </c>
      <c r="H12" s="91">
        <f t="shared" si="0"/>
        <v>1607</v>
      </c>
      <c r="I12" s="91">
        <f t="shared" si="0"/>
        <v>1678</v>
      </c>
      <c r="J12" s="91">
        <f t="shared" si="0"/>
        <v>1744</v>
      </c>
      <c r="K12" s="91">
        <f t="shared" si="0"/>
        <v>1791</v>
      </c>
      <c r="L12" s="91">
        <f t="shared" si="0"/>
        <v>1924</v>
      </c>
      <c r="M12" s="91">
        <f t="shared" si="0"/>
        <v>1997</v>
      </c>
      <c r="N12" s="91">
        <f t="shared" si="0"/>
        <v>2064</v>
      </c>
      <c r="O12" s="91">
        <f t="shared" si="0"/>
        <v>2258</v>
      </c>
      <c r="P12" s="92">
        <f t="shared" si="0"/>
        <v>2109</v>
      </c>
      <c r="Q12" s="103">
        <f t="shared" si="0"/>
        <v>2134</v>
      </c>
      <c r="R12" s="92">
        <f t="shared" si="0"/>
        <v>2361</v>
      </c>
      <c r="S12" s="92">
        <f t="shared" si="0"/>
        <v>2233</v>
      </c>
      <c r="T12" s="92">
        <f t="shared" si="0"/>
        <v>1823</v>
      </c>
    </row>
    <row r="14" spans="1:20" x14ac:dyDescent="0.2">
      <c r="A14" s="8" t="s">
        <v>109</v>
      </c>
    </row>
  </sheetData>
  <pageMargins left="0.28000000000000003" right="0.34" top="0.984251969" bottom="0.984251969" header="0.5" footer="0.5"/>
  <pageSetup paperSize="9" scale="96" orientation="landscape" verticalDpi="0" r:id="rId1"/>
  <headerFooter alignWithMargins="0"/>
  <ignoredErrors>
    <ignoredError sqref="B12:T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3094-DF78-4489-8AF0-9A41DD1ECD8A}">
  <sheetPr>
    <pageSetUpPr fitToPage="1"/>
  </sheetPr>
  <dimension ref="A1:AP29"/>
  <sheetViews>
    <sheetView showGridLines="0" topLeftCell="B1" workbookViewId="0">
      <selection activeCell="A10" sqref="A10"/>
    </sheetView>
  </sheetViews>
  <sheetFormatPr defaultColWidth="11.42578125" defaultRowHeight="12.75" x14ac:dyDescent="0.2"/>
  <cols>
    <col min="1" max="1" width="41.85546875" customWidth="1"/>
    <col min="2" max="33" width="5.7109375" customWidth="1"/>
    <col min="34" max="42" width="5.5703125" bestFit="1" customWidth="1"/>
  </cols>
  <sheetData>
    <row r="1" spans="1:42" x14ac:dyDescent="0.2">
      <c r="A1" s="24" t="s">
        <v>34</v>
      </c>
    </row>
    <row r="2" spans="1:42" ht="18" x14ac:dyDescent="0.25">
      <c r="A2" s="1" t="s">
        <v>22</v>
      </c>
    </row>
    <row r="3" spans="1:42" ht="15.75" x14ac:dyDescent="0.25">
      <c r="A3" s="23" t="s">
        <v>80</v>
      </c>
    </row>
    <row r="5" spans="1:42" ht="14.25" x14ac:dyDescent="0.2">
      <c r="A5" s="31" t="s">
        <v>23</v>
      </c>
      <c r="B5" s="53">
        <v>1980</v>
      </c>
      <c r="C5" s="53">
        <v>1981</v>
      </c>
      <c r="D5" s="53">
        <v>1982</v>
      </c>
      <c r="E5" s="53">
        <v>1983</v>
      </c>
      <c r="F5" s="53">
        <v>1984</v>
      </c>
      <c r="G5" s="53">
        <v>1985</v>
      </c>
      <c r="H5" s="53">
        <v>1986</v>
      </c>
      <c r="I5" s="53">
        <v>1987</v>
      </c>
      <c r="J5" s="53">
        <v>1988</v>
      </c>
      <c r="K5" s="53">
        <v>1989</v>
      </c>
      <c r="L5" s="53">
        <v>1990</v>
      </c>
      <c r="M5" s="53">
        <v>1991</v>
      </c>
      <c r="N5" s="53">
        <v>1992</v>
      </c>
      <c r="O5" s="53">
        <v>1993</v>
      </c>
      <c r="P5" s="54">
        <v>1994</v>
      </c>
      <c r="Q5" s="53">
        <v>1995</v>
      </c>
      <c r="R5" s="54">
        <v>1996</v>
      </c>
      <c r="S5" s="53">
        <v>1997</v>
      </c>
      <c r="T5" s="54">
        <v>1998</v>
      </c>
      <c r="U5" s="54">
        <v>1999</v>
      </c>
      <c r="V5" s="54">
        <v>2000</v>
      </c>
      <c r="W5" s="54">
        <v>2001</v>
      </c>
      <c r="X5" s="54">
        <v>2002</v>
      </c>
      <c r="Y5" s="54">
        <v>2003</v>
      </c>
      <c r="Z5" s="54">
        <v>2004</v>
      </c>
      <c r="AA5" s="54">
        <v>2005</v>
      </c>
      <c r="AB5" s="54">
        <v>2006</v>
      </c>
      <c r="AC5" s="54">
        <v>2007</v>
      </c>
      <c r="AD5" s="54">
        <v>2008</v>
      </c>
      <c r="AE5" s="54">
        <v>2009</v>
      </c>
      <c r="AF5" s="54">
        <v>2010</v>
      </c>
      <c r="AG5" s="54">
        <v>2011</v>
      </c>
      <c r="AH5" s="54">
        <v>2012</v>
      </c>
      <c r="AI5" s="54">
        <v>2013</v>
      </c>
      <c r="AJ5" s="54">
        <v>2014</v>
      </c>
      <c r="AK5" s="54">
        <v>2015</v>
      </c>
      <c r="AL5" s="54">
        <v>2016</v>
      </c>
      <c r="AM5" s="54">
        <v>2017</v>
      </c>
      <c r="AN5" s="54">
        <v>2018</v>
      </c>
      <c r="AO5" s="54">
        <v>2019</v>
      </c>
      <c r="AP5" s="54">
        <v>2020</v>
      </c>
    </row>
    <row r="6" spans="1:42" ht="14.25" customHeight="1" x14ac:dyDescent="0.2">
      <c r="A6" s="55" t="s">
        <v>24</v>
      </c>
      <c r="B6" s="56">
        <v>72</v>
      </c>
      <c r="C6" s="56">
        <v>59</v>
      </c>
      <c r="D6" s="56">
        <v>80</v>
      </c>
      <c r="E6" s="56">
        <v>87</v>
      </c>
      <c r="F6" s="56">
        <v>92</v>
      </c>
      <c r="G6" s="56">
        <v>83</v>
      </c>
      <c r="H6" s="56">
        <v>100</v>
      </c>
      <c r="I6" s="56">
        <v>95</v>
      </c>
      <c r="J6" s="56">
        <v>120</v>
      </c>
      <c r="K6" s="56">
        <v>122</v>
      </c>
      <c r="L6" s="56">
        <v>124</v>
      </c>
      <c r="M6" s="56">
        <v>139</v>
      </c>
      <c r="N6" s="56">
        <v>162</v>
      </c>
      <c r="O6" s="56">
        <v>153</v>
      </c>
      <c r="P6" s="57">
        <v>155</v>
      </c>
      <c r="Q6" s="58">
        <v>192</v>
      </c>
      <c r="R6" s="57">
        <v>218</v>
      </c>
      <c r="S6" s="58">
        <v>242</v>
      </c>
      <c r="T6" s="57">
        <v>224</v>
      </c>
      <c r="U6" s="57">
        <v>269</v>
      </c>
      <c r="V6" s="57">
        <v>232</v>
      </c>
      <c r="W6" s="57">
        <v>232</v>
      </c>
      <c r="X6" s="57">
        <v>231</v>
      </c>
      <c r="Y6" s="57">
        <v>234</v>
      </c>
      <c r="Z6" s="57">
        <v>266</v>
      </c>
      <c r="AA6" s="57">
        <v>319</v>
      </c>
      <c r="AB6" s="57">
        <v>293</v>
      </c>
      <c r="AC6" s="57">
        <v>344</v>
      </c>
      <c r="AD6" s="57">
        <v>436</v>
      </c>
      <c r="AE6" s="57">
        <v>391</v>
      </c>
      <c r="AF6" s="57">
        <v>415</v>
      </c>
      <c r="AG6" s="57">
        <v>425</v>
      </c>
      <c r="AH6" s="57">
        <v>511</v>
      </c>
      <c r="AI6" s="57">
        <v>524</v>
      </c>
      <c r="AJ6" s="57">
        <v>519</v>
      </c>
      <c r="AK6" s="57">
        <v>484</v>
      </c>
      <c r="AL6" s="57">
        <v>451</v>
      </c>
      <c r="AM6" s="57">
        <v>493</v>
      </c>
      <c r="AN6" s="57">
        <v>468</v>
      </c>
      <c r="AO6" s="57">
        <v>483</v>
      </c>
      <c r="AP6" s="57">
        <v>497</v>
      </c>
    </row>
    <row r="7" spans="1:42" ht="14.25" customHeight="1" x14ac:dyDescent="0.2">
      <c r="A7" s="55" t="s">
        <v>25</v>
      </c>
      <c r="B7" s="56">
        <v>24</v>
      </c>
      <c r="C7" s="56">
        <v>24</v>
      </c>
      <c r="D7" s="56">
        <v>34</v>
      </c>
      <c r="E7" s="56">
        <v>37</v>
      </c>
      <c r="F7" s="56">
        <v>39</v>
      </c>
      <c r="G7" s="56">
        <v>30</v>
      </c>
      <c r="H7" s="56">
        <v>40</v>
      </c>
      <c r="I7" s="56">
        <v>43</v>
      </c>
      <c r="J7" s="56">
        <v>49</v>
      </c>
      <c r="K7" s="56">
        <v>49</v>
      </c>
      <c r="L7" s="56">
        <v>75</v>
      </c>
      <c r="M7" s="56">
        <v>77</v>
      </c>
      <c r="N7" s="56">
        <v>78</v>
      </c>
      <c r="O7" s="56">
        <v>91</v>
      </c>
      <c r="P7" s="57">
        <v>113</v>
      </c>
      <c r="Q7" s="59">
        <v>136</v>
      </c>
      <c r="R7" s="57">
        <v>116</v>
      </c>
      <c r="S7" s="59">
        <v>100</v>
      </c>
      <c r="T7" s="57">
        <v>129</v>
      </c>
      <c r="U7" s="57">
        <v>132</v>
      </c>
      <c r="V7" s="57">
        <v>114</v>
      </c>
      <c r="W7" s="57">
        <v>130</v>
      </c>
      <c r="X7" s="57">
        <v>158</v>
      </c>
      <c r="Y7" s="57">
        <v>153</v>
      </c>
      <c r="Z7" s="57">
        <v>158</v>
      </c>
      <c r="AA7" s="57">
        <v>157</v>
      </c>
      <c r="AB7" s="57">
        <v>179</v>
      </c>
      <c r="AC7" s="57">
        <v>202</v>
      </c>
      <c r="AD7" s="57">
        <v>233</v>
      </c>
      <c r="AE7" s="57">
        <v>223</v>
      </c>
      <c r="AF7" s="57">
        <v>237</v>
      </c>
      <c r="AG7" s="57">
        <v>254</v>
      </c>
      <c r="AH7" s="57">
        <v>251</v>
      </c>
      <c r="AI7" s="57">
        <v>265</v>
      </c>
      <c r="AJ7" s="57">
        <v>216</v>
      </c>
      <c r="AK7" s="57">
        <v>246</v>
      </c>
      <c r="AL7" s="57">
        <v>227</v>
      </c>
      <c r="AM7" s="57">
        <v>222</v>
      </c>
      <c r="AN7" s="57">
        <v>226</v>
      </c>
      <c r="AO7" s="57">
        <v>229</v>
      </c>
      <c r="AP7" s="57">
        <v>242</v>
      </c>
    </row>
    <row r="8" spans="1:42" ht="14.25" customHeight="1" x14ac:dyDescent="0.2">
      <c r="A8" s="55" t="s">
        <v>26</v>
      </c>
      <c r="B8" s="56">
        <v>9</v>
      </c>
      <c r="C8" s="56">
        <v>4</v>
      </c>
      <c r="D8" s="56">
        <v>12</v>
      </c>
      <c r="E8" s="56">
        <v>10</v>
      </c>
      <c r="F8" s="56">
        <v>13</v>
      </c>
      <c r="G8" s="56">
        <v>18</v>
      </c>
      <c r="H8" s="56">
        <v>14</v>
      </c>
      <c r="I8" s="56">
        <v>16</v>
      </c>
      <c r="J8" s="56">
        <v>20</v>
      </c>
      <c r="K8" s="56">
        <v>16</v>
      </c>
      <c r="L8" s="56">
        <v>16</v>
      </c>
      <c r="M8" s="56">
        <v>32</v>
      </c>
      <c r="N8" s="56">
        <v>29</v>
      </c>
      <c r="O8" s="56">
        <v>20</v>
      </c>
      <c r="P8" s="57">
        <v>42</v>
      </c>
      <c r="Q8" s="59">
        <v>45</v>
      </c>
      <c r="R8" s="57">
        <v>46</v>
      </c>
      <c r="S8" s="59">
        <v>39</v>
      </c>
      <c r="T8" s="57">
        <v>59</v>
      </c>
      <c r="U8" s="57">
        <v>48</v>
      </c>
      <c r="V8" s="57">
        <v>51</v>
      </c>
      <c r="W8" s="57">
        <v>62</v>
      </c>
      <c r="X8" s="57">
        <v>55</v>
      </c>
      <c r="Y8" s="57">
        <v>57</v>
      </c>
      <c r="Z8" s="57">
        <v>70</v>
      </c>
      <c r="AA8" s="57">
        <v>60</v>
      </c>
      <c r="AB8" s="57">
        <v>60</v>
      </c>
      <c r="AC8" s="57">
        <v>100</v>
      </c>
      <c r="AD8" s="57">
        <v>104</v>
      </c>
      <c r="AE8" s="57">
        <v>115</v>
      </c>
      <c r="AF8" s="57">
        <v>96</v>
      </c>
      <c r="AG8" s="57">
        <v>114</v>
      </c>
      <c r="AH8" s="57">
        <v>110</v>
      </c>
      <c r="AI8" s="57">
        <v>123</v>
      </c>
      <c r="AJ8" s="57">
        <v>101</v>
      </c>
      <c r="AK8" s="57">
        <v>101</v>
      </c>
      <c r="AL8" s="57">
        <v>104</v>
      </c>
      <c r="AM8" s="57">
        <v>118</v>
      </c>
      <c r="AN8" s="57">
        <v>118</v>
      </c>
      <c r="AO8" s="57">
        <v>120</v>
      </c>
      <c r="AP8" s="57">
        <v>117</v>
      </c>
    </row>
    <row r="9" spans="1:42" ht="14.25" customHeight="1" x14ac:dyDescent="0.2">
      <c r="A9" s="55" t="s">
        <v>79</v>
      </c>
      <c r="B9" s="56">
        <v>65</v>
      </c>
      <c r="C9" s="56">
        <v>57</v>
      </c>
      <c r="D9" s="56">
        <v>52</v>
      </c>
      <c r="E9" s="56">
        <v>56</v>
      </c>
      <c r="F9" s="56">
        <v>55</v>
      </c>
      <c r="G9" s="56">
        <v>67</v>
      </c>
      <c r="H9" s="56">
        <v>57</v>
      </c>
      <c r="I9" s="56">
        <v>72</v>
      </c>
      <c r="J9" s="56">
        <v>70</v>
      </c>
      <c r="K9" s="56">
        <v>111</v>
      </c>
      <c r="L9" s="56">
        <v>127</v>
      </c>
      <c r="M9" s="56">
        <v>114</v>
      </c>
      <c r="N9" s="56">
        <v>120</v>
      </c>
      <c r="O9" s="56">
        <v>174</v>
      </c>
      <c r="P9" s="57">
        <v>181</v>
      </c>
      <c r="Q9" s="59">
        <v>173</v>
      </c>
      <c r="R9" s="57">
        <v>172</v>
      </c>
      <c r="S9" s="59">
        <v>185</v>
      </c>
      <c r="T9" s="57">
        <v>194</v>
      </c>
      <c r="U9" s="57">
        <v>196</v>
      </c>
      <c r="V9" s="57">
        <v>187</v>
      </c>
      <c r="W9" s="57">
        <v>174</v>
      </c>
      <c r="X9" s="57">
        <v>203</v>
      </c>
      <c r="Y9" s="57">
        <v>195</v>
      </c>
      <c r="Z9" s="57">
        <v>191</v>
      </c>
      <c r="AA9" s="57">
        <v>218</v>
      </c>
      <c r="AB9" s="57">
        <v>244</v>
      </c>
      <c r="AC9" s="57">
        <v>257</v>
      </c>
      <c r="AD9" s="57">
        <v>314</v>
      </c>
      <c r="AE9" s="57">
        <v>259</v>
      </c>
      <c r="AF9" s="57">
        <v>260</v>
      </c>
      <c r="AG9" s="57">
        <v>335</v>
      </c>
      <c r="AH9" s="57">
        <v>374</v>
      </c>
      <c r="AI9" s="57">
        <v>371</v>
      </c>
      <c r="AJ9" s="57">
        <v>367</v>
      </c>
      <c r="AK9" s="57">
        <v>342</v>
      </c>
      <c r="AL9" s="57">
        <v>366</v>
      </c>
      <c r="AM9" s="57">
        <v>362</v>
      </c>
      <c r="AN9" s="57">
        <v>397</v>
      </c>
      <c r="AO9" s="57">
        <v>377</v>
      </c>
      <c r="AP9" s="57">
        <v>406</v>
      </c>
    </row>
    <row r="10" spans="1:42" ht="14.25" customHeight="1" x14ac:dyDescent="0.2">
      <c r="A10" s="60" t="s">
        <v>27</v>
      </c>
      <c r="B10" s="56">
        <v>16</v>
      </c>
      <c r="C10" s="56">
        <v>27</v>
      </c>
      <c r="D10" s="56">
        <v>17</v>
      </c>
      <c r="E10" s="56">
        <v>17</v>
      </c>
      <c r="F10" s="56">
        <v>25</v>
      </c>
      <c r="G10" s="56">
        <v>20</v>
      </c>
      <c r="H10" s="56">
        <v>39</v>
      </c>
      <c r="I10" s="56">
        <v>24</v>
      </c>
      <c r="J10" s="56">
        <v>35</v>
      </c>
      <c r="K10" s="56">
        <v>33</v>
      </c>
      <c r="L10" s="56">
        <v>35</v>
      </c>
      <c r="M10" s="56">
        <v>45</v>
      </c>
      <c r="N10" s="56">
        <v>36</v>
      </c>
      <c r="O10" s="56">
        <v>43</v>
      </c>
      <c r="P10" s="57">
        <v>44</v>
      </c>
      <c r="Q10" s="59">
        <v>41</v>
      </c>
      <c r="R10" s="57">
        <v>35</v>
      </c>
      <c r="S10" s="59">
        <v>44</v>
      </c>
      <c r="T10" s="57">
        <v>48</v>
      </c>
      <c r="U10" s="57">
        <v>35</v>
      </c>
      <c r="V10" s="57">
        <v>40</v>
      </c>
      <c r="W10" s="57">
        <v>48</v>
      </c>
      <c r="X10" s="57">
        <v>70</v>
      </c>
      <c r="Y10" s="57">
        <v>55</v>
      </c>
      <c r="Z10" s="57">
        <v>56</v>
      </c>
      <c r="AA10" s="57">
        <v>64</v>
      </c>
      <c r="AB10" s="57">
        <v>64</v>
      </c>
      <c r="AC10" s="57">
        <v>56</v>
      </c>
      <c r="AD10" s="57">
        <v>86</v>
      </c>
      <c r="AE10" s="57">
        <v>70</v>
      </c>
      <c r="AF10" s="57">
        <v>76</v>
      </c>
      <c r="AG10" s="57">
        <v>93</v>
      </c>
      <c r="AH10" s="57">
        <v>87</v>
      </c>
      <c r="AI10" s="57">
        <v>103</v>
      </c>
      <c r="AJ10" s="57">
        <v>93</v>
      </c>
      <c r="AK10" s="57">
        <v>94</v>
      </c>
      <c r="AL10" s="57">
        <v>87</v>
      </c>
      <c r="AM10" s="57">
        <v>92</v>
      </c>
      <c r="AN10" s="57">
        <v>87</v>
      </c>
      <c r="AO10" s="57">
        <v>101</v>
      </c>
      <c r="AP10" s="57">
        <v>66</v>
      </c>
    </row>
    <row r="11" spans="1:42" ht="14.25" customHeight="1" x14ac:dyDescent="0.2">
      <c r="A11" s="60" t="s">
        <v>28</v>
      </c>
      <c r="B11" s="61" t="s">
        <v>14</v>
      </c>
      <c r="C11" s="61" t="s">
        <v>14</v>
      </c>
      <c r="D11" s="61" t="s">
        <v>14</v>
      </c>
      <c r="E11" s="61" t="s">
        <v>14</v>
      </c>
      <c r="F11" s="61" t="s">
        <v>14</v>
      </c>
      <c r="G11" s="61" t="s">
        <v>14</v>
      </c>
      <c r="H11" s="61" t="s">
        <v>14</v>
      </c>
      <c r="I11" s="61" t="s">
        <v>14</v>
      </c>
      <c r="J11" s="61" t="s">
        <v>14</v>
      </c>
      <c r="K11" s="61" t="s">
        <v>14</v>
      </c>
      <c r="L11" s="61" t="s">
        <v>14</v>
      </c>
      <c r="M11" s="61" t="s">
        <v>14</v>
      </c>
      <c r="N11" s="61" t="s">
        <v>14</v>
      </c>
      <c r="O11" s="61" t="s">
        <v>14</v>
      </c>
      <c r="P11" s="61" t="s">
        <v>14</v>
      </c>
      <c r="Q11" s="61" t="s">
        <v>14</v>
      </c>
      <c r="R11" s="61" t="s">
        <v>14</v>
      </c>
      <c r="S11" s="61" t="s">
        <v>14</v>
      </c>
      <c r="T11" s="61" t="s">
        <v>14</v>
      </c>
      <c r="U11" s="61" t="s">
        <v>14</v>
      </c>
      <c r="V11" s="61" t="s">
        <v>14</v>
      </c>
      <c r="W11" s="61" t="s">
        <v>14</v>
      </c>
      <c r="X11" s="61" t="s">
        <v>14</v>
      </c>
      <c r="Y11" s="61" t="s">
        <v>14</v>
      </c>
      <c r="Z11" s="61" t="s">
        <v>14</v>
      </c>
      <c r="AA11" s="57">
        <v>6</v>
      </c>
      <c r="AB11" s="57">
        <v>13</v>
      </c>
      <c r="AC11" s="57">
        <v>18</v>
      </c>
      <c r="AD11" s="57">
        <v>12</v>
      </c>
      <c r="AE11" s="57">
        <v>29</v>
      </c>
      <c r="AF11" s="57">
        <v>31</v>
      </c>
      <c r="AG11" s="57">
        <v>28</v>
      </c>
      <c r="AH11" s="57">
        <v>32</v>
      </c>
      <c r="AI11" s="57">
        <v>34</v>
      </c>
      <c r="AJ11" s="57">
        <v>26</v>
      </c>
      <c r="AK11" s="57">
        <v>40</v>
      </c>
      <c r="AL11" s="57">
        <v>47</v>
      </c>
      <c r="AM11" s="57">
        <v>48</v>
      </c>
      <c r="AN11" s="57">
        <v>50</v>
      </c>
      <c r="AO11" s="57">
        <v>62</v>
      </c>
      <c r="AP11" s="57">
        <v>74</v>
      </c>
    </row>
    <row r="12" spans="1:42" ht="14.25" customHeight="1" x14ac:dyDescent="0.2">
      <c r="A12" s="60" t="s">
        <v>29</v>
      </c>
      <c r="B12" s="61" t="s">
        <v>14</v>
      </c>
      <c r="C12" s="61" t="s">
        <v>14</v>
      </c>
      <c r="D12" s="61" t="s">
        <v>14</v>
      </c>
      <c r="E12" s="61" t="s">
        <v>14</v>
      </c>
      <c r="F12" s="61" t="s">
        <v>14</v>
      </c>
      <c r="G12" s="61" t="s">
        <v>14</v>
      </c>
      <c r="H12" s="61" t="s">
        <v>14</v>
      </c>
      <c r="I12" s="61" t="s">
        <v>14</v>
      </c>
      <c r="J12" s="61" t="s">
        <v>14</v>
      </c>
      <c r="K12" s="61" t="s">
        <v>14</v>
      </c>
      <c r="L12" s="61" t="s">
        <v>14</v>
      </c>
      <c r="M12" s="61" t="s">
        <v>14</v>
      </c>
      <c r="N12" s="61" t="s">
        <v>14</v>
      </c>
      <c r="O12" s="61" t="s">
        <v>14</v>
      </c>
      <c r="P12" s="61" t="s">
        <v>14</v>
      </c>
      <c r="Q12" s="61" t="s">
        <v>14</v>
      </c>
      <c r="R12" s="61" t="s">
        <v>14</v>
      </c>
      <c r="S12" s="61" t="s">
        <v>14</v>
      </c>
      <c r="T12" s="61" t="s">
        <v>14</v>
      </c>
      <c r="U12" s="61" t="s">
        <v>14</v>
      </c>
      <c r="V12" s="61" t="s">
        <v>14</v>
      </c>
      <c r="W12" s="61" t="s">
        <v>14</v>
      </c>
      <c r="X12" s="61" t="s">
        <v>14</v>
      </c>
      <c r="Y12" s="61" t="s">
        <v>14</v>
      </c>
      <c r="Z12" s="61" t="s">
        <v>14</v>
      </c>
      <c r="AA12" s="61" t="s">
        <v>14</v>
      </c>
      <c r="AB12" s="61" t="s">
        <v>14</v>
      </c>
      <c r="AC12" s="57">
        <v>2</v>
      </c>
      <c r="AD12" s="57">
        <v>3</v>
      </c>
      <c r="AE12" s="57">
        <v>9</v>
      </c>
      <c r="AF12" s="57">
        <v>7</v>
      </c>
      <c r="AG12" s="57">
        <v>11</v>
      </c>
      <c r="AH12" s="57">
        <v>18</v>
      </c>
      <c r="AI12" s="57">
        <v>18</v>
      </c>
      <c r="AJ12" s="57">
        <v>27</v>
      </c>
      <c r="AK12" s="57">
        <v>20</v>
      </c>
      <c r="AL12" s="57">
        <v>26</v>
      </c>
      <c r="AM12" s="57">
        <v>26</v>
      </c>
      <c r="AN12" s="57">
        <v>37</v>
      </c>
      <c r="AO12" s="57">
        <v>41</v>
      </c>
      <c r="AP12" s="57">
        <v>51</v>
      </c>
    </row>
    <row r="13" spans="1:42" ht="14.25" customHeight="1" x14ac:dyDescent="0.2">
      <c r="A13" s="60" t="s">
        <v>30</v>
      </c>
      <c r="B13" s="61" t="s">
        <v>14</v>
      </c>
      <c r="C13" s="61" t="s">
        <v>14</v>
      </c>
      <c r="D13" s="61" t="s">
        <v>14</v>
      </c>
      <c r="E13" s="61" t="s">
        <v>14</v>
      </c>
      <c r="F13" s="61" t="s">
        <v>14</v>
      </c>
      <c r="G13" s="61" t="s">
        <v>14</v>
      </c>
      <c r="H13" s="61" t="s">
        <v>14</v>
      </c>
      <c r="I13" s="61" t="s">
        <v>14</v>
      </c>
      <c r="J13" s="61" t="s">
        <v>14</v>
      </c>
      <c r="K13" s="61" t="s">
        <v>14</v>
      </c>
      <c r="L13" s="61" t="s">
        <v>14</v>
      </c>
      <c r="M13" s="61" t="s">
        <v>14</v>
      </c>
      <c r="N13" s="61" t="s">
        <v>14</v>
      </c>
      <c r="O13" s="61" t="s">
        <v>14</v>
      </c>
      <c r="P13" s="61" t="s">
        <v>14</v>
      </c>
      <c r="Q13" s="61" t="s">
        <v>14</v>
      </c>
      <c r="R13" s="61" t="s">
        <v>14</v>
      </c>
      <c r="S13" s="61" t="s">
        <v>14</v>
      </c>
      <c r="T13" s="61" t="s">
        <v>14</v>
      </c>
      <c r="U13" s="61" t="s">
        <v>14</v>
      </c>
      <c r="V13" s="61" t="s">
        <v>14</v>
      </c>
      <c r="W13" s="61" t="s">
        <v>14</v>
      </c>
      <c r="X13" s="61" t="s">
        <v>14</v>
      </c>
      <c r="Y13" s="61" t="s">
        <v>14</v>
      </c>
      <c r="Z13" s="61" t="s">
        <v>14</v>
      </c>
      <c r="AA13" s="61" t="s">
        <v>14</v>
      </c>
      <c r="AB13" s="61" t="s">
        <v>14</v>
      </c>
      <c r="AC13" s="61" t="s">
        <v>14</v>
      </c>
      <c r="AD13" s="61" t="s">
        <v>14</v>
      </c>
      <c r="AE13" s="61" t="s">
        <v>14</v>
      </c>
      <c r="AF13" s="61" t="s">
        <v>14</v>
      </c>
      <c r="AG13" s="61">
        <v>8</v>
      </c>
      <c r="AH13" s="61">
        <v>15</v>
      </c>
      <c r="AI13" s="62">
        <v>19</v>
      </c>
      <c r="AJ13" s="62">
        <v>20</v>
      </c>
      <c r="AK13" s="62">
        <v>13</v>
      </c>
      <c r="AL13" s="62">
        <v>8</v>
      </c>
      <c r="AM13" s="62">
        <v>15</v>
      </c>
      <c r="AN13" s="57">
        <v>30</v>
      </c>
      <c r="AO13" s="57">
        <v>25</v>
      </c>
      <c r="AP13" s="57">
        <v>18</v>
      </c>
    </row>
    <row r="14" spans="1:42" ht="14.25" customHeight="1" x14ac:dyDescent="0.2">
      <c r="A14" s="60" t="s">
        <v>78</v>
      </c>
      <c r="B14" s="61" t="s">
        <v>14</v>
      </c>
      <c r="C14" s="61" t="s">
        <v>14</v>
      </c>
      <c r="D14" s="61" t="s">
        <v>14</v>
      </c>
      <c r="E14" s="61" t="s">
        <v>14</v>
      </c>
      <c r="F14" s="61" t="s">
        <v>14</v>
      </c>
      <c r="G14" s="61" t="s">
        <v>14</v>
      </c>
      <c r="H14" s="61" t="s">
        <v>14</v>
      </c>
      <c r="I14" s="61" t="s">
        <v>14</v>
      </c>
      <c r="J14" s="61" t="s">
        <v>14</v>
      </c>
      <c r="K14" s="61" t="s">
        <v>14</v>
      </c>
      <c r="L14" s="61" t="s">
        <v>14</v>
      </c>
      <c r="M14" s="61" t="s">
        <v>14</v>
      </c>
      <c r="N14" s="61" t="s">
        <v>14</v>
      </c>
      <c r="O14" s="61" t="s">
        <v>14</v>
      </c>
      <c r="P14" s="61" t="s">
        <v>14</v>
      </c>
      <c r="Q14" s="61" t="s">
        <v>14</v>
      </c>
      <c r="R14" s="61" t="s">
        <v>14</v>
      </c>
      <c r="S14" s="61" t="s">
        <v>14</v>
      </c>
      <c r="T14" s="61" t="s">
        <v>14</v>
      </c>
      <c r="U14" s="61" t="s">
        <v>14</v>
      </c>
      <c r="V14" s="61" t="s">
        <v>14</v>
      </c>
      <c r="W14" s="61" t="s">
        <v>14</v>
      </c>
      <c r="X14" s="61" t="s">
        <v>14</v>
      </c>
      <c r="Y14" s="61" t="s">
        <v>14</v>
      </c>
      <c r="Z14" s="61" t="s">
        <v>14</v>
      </c>
      <c r="AA14" s="61" t="s">
        <v>14</v>
      </c>
      <c r="AB14" s="61" t="s">
        <v>14</v>
      </c>
      <c r="AC14" s="61" t="s">
        <v>14</v>
      </c>
      <c r="AD14" s="61" t="s">
        <v>14</v>
      </c>
      <c r="AE14" s="61" t="s">
        <v>14</v>
      </c>
      <c r="AF14" s="61" t="s">
        <v>14</v>
      </c>
      <c r="AG14" s="61" t="s">
        <v>14</v>
      </c>
      <c r="AH14" s="61" t="s">
        <v>14</v>
      </c>
      <c r="AI14" s="61" t="s">
        <v>14</v>
      </c>
      <c r="AJ14" s="61" t="s">
        <v>14</v>
      </c>
      <c r="AK14" s="61" t="s">
        <v>14</v>
      </c>
      <c r="AL14" s="61" t="s">
        <v>14</v>
      </c>
      <c r="AM14" s="61" t="s">
        <v>14</v>
      </c>
      <c r="AN14" s="57">
        <v>36</v>
      </c>
      <c r="AO14" s="57">
        <v>36</v>
      </c>
      <c r="AP14" s="57">
        <v>31</v>
      </c>
    </row>
    <row r="15" spans="1:42" ht="14.25" customHeight="1" x14ac:dyDescent="0.2">
      <c r="A15" s="60" t="s">
        <v>77</v>
      </c>
      <c r="B15" s="61" t="s">
        <v>14</v>
      </c>
      <c r="C15" s="61" t="s">
        <v>14</v>
      </c>
      <c r="D15" s="61" t="s">
        <v>14</v>
      </c>
      <c r="E15" s="61" t="s">
        <v>14</v>
      </c>
      <c r="F15" s="61" t="s">
        <v>14</v>
      </c>
      <c r="G15" s="61" t="s">
        <v>14</v>
      </c>
      <c r="H15" s="61" t="s">
        <v>14</v>
      </c>
      <c r="I15" s="61" t="s">
        <v>14</v>
      </c>
      <c r="J15" s="61" t="s">
        <v>14</v>
      </c>
      <c r="K15" s="61" t="s">
        <v>14</v>
      </c>
      <c r="L15" s="61" t="s">
        <v>14</v>
      </c>
      <c r="M15" s="61" t="s">
        <v>14</v>
      </c>
      <c r="N15" s="61" t="s">
        <v>14</v>
      </c>
      <c r="O15" s="61" t="s">
        <v>14</v>
      </c>
      <c r="P15" s="61" t="s">
        <v>14</v>
      </c>
      <c r="Q15" s="61" t="s">
        <v>14</v>
      </c>
      <c r="R15" s="61" t="s">
        <v>14</v>
      </c>
      <c r="S15" s="61" t="s">
        <v>14</v>
      </c>
      <c r="T15" s="61" t="s">
        <v>14</v>
      </c>
      <c r="U15" s="61" t="s">
        <v>14</v>
      </c>
      <c r="V15" s="61" t="s">
        <v>14</v>
      </c>
      <c r="W15" s="61" t="s">
        <v>14</v>
      </c>
      <c r="X15" s="61" t="s">
        <v>14</v>
      </c>
      <c r="Y15" s="61" t="s">
        <v>14</v>
      </c>
      <c r="Z15" s="61" t="s">
        <v>14</v>
      </c>
      <c r="AA15" s="61" t="s">
        <v>14</v>
      </c>
      <c r="AB15" s="61" t="s">
        <v>14</v>
      </c>
      <c r="AC15" s="61" t="s">
        <v>14</v>
      </c>
      <c r="AD15" s="61" t="s">
        <v>14</v>
      </c>
      <c r="AE15" s="61" t="s">
        <v>14</v>
      </c>
      <c r="AF15" s="61" t="s">
        <v>14</v>
      </c>
      <c r="AG15" s="61" t="s">
        <v>14</v>
      </c>
      <c r="AH15" s="61" t="s">
        <v>14</v>
      </c>
      <c r="AI15" s="61" t="s">
        <v>14</v>
      </c>
      <c r="AJ15" s="61" t="s">
        <v>14</v>
      </c>
      <c r="AK15" s="61" t="s">
        <v>14</v>
      </c>
      <c r="AL15" s="61" t="s">
        <v>14</v>
      </c>
      <c r="AM15" s="61" t="s">
        <v>14</v>
      </c>
      <c r="AN15" s="57">
        <v>25</v>
      </c>
      <c r="AO15" s="57">
        <v>34</v>
      </c>
      <c r="AP15" s="57">
        <v>29</v>
      </c>
    </row>
    <row r="16" spans="1:42" ht="14.25" customHeight="1" x14ac:dyDescent="0.2">
      <c r="A16" s="55" t="s">
        <v>31</v>
      </c>
      <c r="B16" s="56">
        <v>1</v>
      </c>
      <c r="C16" s="56">
        <v>2</v>
      </c>
      <c r="D16" s="56" t="s">
        <v>14</v>
      </c>
      <c r="E16" s="56" t="s">
        <v>14</v>
      </c>
      <c r="F16" s="56" t="s">
        <v>14</v>
      </c>
      <c r="G16" s="56">
        <v>1</v>
      </c>
      <c r="H16" s="56">
        <v>2</v>
      </c>
      <c r="I16" s="56">
        <v>3</v>
      </c>
      <c r="J16" s="56">
        <v>2</v>
      </c>
      <c r="K16" s="56">
        <v>7</v>
      </c>
      <c r="L16" s="56">
        <v>14</v>
      </c>
      <c r="M16" s="56">
        <v>6</v>
      </c>
      <c r="N16" s="56">
        <v>10</v>
      </c>
      <c r="O16" s="56">
        <v>8</v>
      </c>
      <c r="P16" s="57">
        <v>10</v>
      </c>
      <c r="Q16" s="59">
        <v>12</v>
      </c>
      <c r="R16" s="57">
        <v>11</v>
      </c>
      <c r="S16" s="59">
        <v>10</v>
      </c>
      <c r="T16" s="57">
        <v>19</v>
      </c>
      <c r="U16" s="57">
        <v>9</v>
      </c>
      <c r="V16" s="57">
        <v>12</v>
      </c>
      <c r="W16" s="57">
        <v>11</v>
      </c>
      <c r="X16" s="57">
        <v>11</v>
      </c>
      <c r="Y16" s="57">
        <v>14</v>
      </c>
      <c r="Z16" s="57">
        <v>11</v>
      </c>
      <c r="AA16" s="57">
        <v>10</v>
      </c>
      <c r="AB16" s="57">
        <v>12</v>
      </c>
      <c r="AC16" s="57">
        <v>19</v>
      </c>
      <c r="AD16" s="57">
        <v>15</v>
      </c>
      <c r="AE16" s="57">
        <v>8</v>
      </c>
      <c r="AF16" s="57">
        <v>16</v>
      </c>
      <c r="AG16" s="57">
        <v>15</v>
      </c>
      <c r="AH16" s="57">
        <v>11</v>
      </c>
      <c r="AI16" s="57">
        <v>10</v>
      </c>
      <c r="AJ16" s="57">
        <v>13</v>
      </c>
      <c r="AK16" s="57">
        <v>16</v>
      </c>
      <c r="AL16" s="57">
        <v>26</v>
      </c>
      <c r="AM16" s="57">
        <v>12</v>
      </c>
      <c r="AN16" s="57">
        <v>19</v>
      </c>
      <c r="AO16" s="57">
        <v>17</v>
      </c>
      <c r="AP16" s="57">
        <v>13</v>
      </c>
    </row>
    <row r="17" spans="1:42" ht="14.25" customHeight="1" x14ac:dyDescent="0.2">
      <c r="A17" s="60" t="s">
        <v>76</v>
      </c>
      <c r="B17" s="61" t="s">
        <v>14</v>
      </c>
      <c r="C17" s="61" t="s">
        <v>14</v>
      </c>
      <c r="D17" s="61" t="s">
        <v>14</v>
      </c>
      <c r="E17" s="61" t="s">
        <v>14</v>
      </c>
      <c r="F17" s="61" t="s">
        <v>14</v>
      </c>
      <c r="G17" s="56">
        <v>1</v>
      </c>
      <c r="H17" s="61" t="s">
        <v>14</v>
      </c>
      <c r="I17" s="61" t="s">
        <v>14</v>
      </c>
      <c r="J17" s="56">
        <v>1</v>
      </c>
      <c r="K17" s="61" t="s">
        <v>14</v>
      </c>
      <c r="L17" s="56">
        <v>2</v>
      </c>
      <c r="M17" s="56">
        <v>2</v>
      </c>
      <c r="N17" s="56">
        <v>4</v>
      </c>
      <c r="O17" s="56">
        <v>2</v>
      </c>
      <c r="P17" s="57">
        <v>6</v>
      </c>
      <c r="Q17" s="59">
        <v>3</v>
      </c>
      <c r="R17" s="57">
        <v>4</v>
      </c>
      <c r="S17" s="59">
        <v>5</v>
      </c>
      <c r="T17" s="57">
        <v>12</v>
      </c>
      <c r="U17" s="57">
        <v>6</v>
      </c>
      <c r="V17" s="57">
        <v>11</v>
      </c>
      <c r="W17" s="57">
        <v>20</v>
      </c>
      <c r="X17" s="57">
        <v>11</v>
      </c>
      <c r="Y17" s="57">
        <v>15</v>
      </c>
      <c r="Z17" s="57">
        <v>30</v>
      </c>
      <c r="AA17" s="57">
        <v>21</v>
      </c>
      <c r="AB17" s="57">
        <v>40</v>
      </c>
      <c r="AC17" s="57">
        <v>32</v>
      </c>
      <c r="AD17" s="57">
        <v>42</v>
      </c>
      <c r="AE17" s="57">
        <v>44</v>
      </c>
      <c r="AF17" s="57">
        <v>46</v>
      </c>
      <c r="AG17" s="63">
        <v>46</v>
      </c>
      <c r="AH17" s="63">
        <v>52</v>
      </c>
      <c r="AI17" s="63">
        <v>57</v>
      </c>
      <c r="AJ17" s="63">
        <v>66</v>
      </c>
      <c r="AK17" s="63">
        <v>80</v>
      </c>
      <c r="AL17" s="63">
        <v>68</v>
      </c>
      <c r="AM17" s="63">
        <v>105</v>
      </c>
      <c r="AN17" s="57">
        <v>71</v>
      </c>
      <c r="AO17" s="57">
        <v>58</v>
      </c>
      <c r="AP17" s="57">
        <v>90</v>
      </c>
    </row>
    <row r="18" spans="1:42" ht="14.25" customHeight="1" x14ac:dyDescent="0.2">
      <c r="A18" s="11" t="s">
        <v>7</v>
      </c>
      <c r="B18" s="64">
        <v>187</v>
      </c>
      <c r="C18" s="64">
        <v>173</v>
      </c>
      <c r="D18" s="64">
        <v>195</v>
      </c>
      <c r="E18" s="64">
        <v>207</v>
      </c>
      <c r="F18" s="64">
        <v>224</v>
      </c>
      <c r="G18" s="64">
        <v>220</v>
      </c>
      <c r="H18" s="64">
        <v>252</v>
      </c>
      <c r="I18" s="64">
        <v>253</v>
      </c>
      <c r="J18" s="64">
        <v>297</v>
      </c>
      <c r="K18" s="64">
        <v>338</v>
      </c>
      <c r="L18" s="64">
        <v>393</v>
      </c>
      <c r="M18" s="64">
        <v>415</v>
      </c>
      <c r="N18" s="64">
        <v>439</v>
      </c>
      <c r="O18" s="64">
        <v>491</v>
      </c>
      <c r="P18" s="65">
        <v>551</v>
      </c>
      <c r="Q18" s="66">
        <v>602</v>
      </c>
      <c r="R18" s="65">
        <v>602</v>
      </c>
      <c r="S18" s="66">
        <v>625</v>
      </c>
      <c r="T18" s="67">
        <v>685</v>
      </c>
      <c r="U18" s="67">
        <v>695</v>
      </c>
      <c r="V18" s="67">
        <v>647</v>
      </c>
      <c r="W18" s="67">
        <v>677</v>
      </c>
      <c r="X18" s="67">
        <v>739</v>
      </c>
      <c r="Y18" s="67">
        <v>723</v>
      </c>
      <c r="Z18" s="67">
        <v>782</v>
      </c>
      <c r="AA18" s="67">
        <v>855</v>
      </c>
      <c r="AB18" s="67">
        <v>905</v>
      </c>
      <c r="AC18" s="67">
        <v>1030</v>
      </c>
      <c r="AD18" s="67">
        <v>1245</v>
      </c>
      <c r="AE18" s="67">
        <v>1148</v>
      </c>
      <c r="AF18" s="67">
        <v>1184</v>
      </c>
      <c r="AG18" s="67">
        <v>1329</v>
      </c>
      <c r="AH18" s="67">
        <v>1461</v>
      </c>
      <c r="AI18" s="67">
        <v>1524</v>
      </c>
      <c r="AJ18" s="67">
        <v>1448</v>
      </c>
      <c r="AK18" s="67">
        <v>1436</v>
      </c>
      <c r="AL18" s="67">
        <v>1410</v>
      </c>
      <c r="AM18" s="67">
        <v>1493</v>
      </c>
      <c r="AN18" s="67">
        <v>1564</v>
      </c>
      <c r="AO18" s="67">
        <v>1583</v>
      </c>
      <c r="AP18" s="67">
        <v>1634</v>
      </c>
    </row>
    <row r="19" spans="1:42" x14ac:dyDescent="0.2">
      <c r="A19" s="5"/>
    </row>
    <row r="20" spans="1:42" x14ac:dyDescent="0.2">
      <c r="A20" s="9" t="s">
        <v>32</v>
      </c>
      <c r="B20" s="7"/>
      <c r="C20" s="7"/>
      <c r="D20" s="7"/>
      <c r="E20" s="7"/>
      <c r="F20" s="7"/>
      <c r="G20" s="7"/>
      <c r="U20" s="68"/>
    </row>
    <row r="21" spans="1:42" x14ac:dyDescent="0.2">
      <c r="A21" s="26" t="s">
        <v>75</v>
      </c>
      <c r="B21" s="104"/>
      <c r="C21" s="104"/>
      <c r="D21" s="104"/>
      <c r="E21" s="104"/>
      <c r="F21" s="104"/>
      <c r="G21" s="104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42" x14ac:dyDescent="0.2">
      <c r="A22" s="26" t="s">
        <v>74</v>
      </c>
      <c r="B22" s="7"/>
      <c r="C22" s="7"/>
      <c r="D22" s="7"/>
      <c r="E22" s="7"/>
      <c r="F22" s="7"/>
      <c r="G22" s="7"/>
    </row>
    <row r="23" spans="1:42" ht="12" customHeight="1" x14ac:dyDescent="0.2">
      <c r="A23" s="26" t="s">
        <v>73</v>
      </c>
      <c r="B23" s="7"/>
      <c r="C23" s="7"/>
      <c r="D23" s="7"/>
      <c r="E23" s="7"/>
      <c r="F23" s="7"/>
      <c r="G23" s="7"/>
    </row>
    <row r="24" spans="1:42" x14ac:dyDescent="0.2">
      <c r="A24" s="26" t="s">
        <v>72</v>
      </c>
      <c r="B24" s="7"/>
      <c r="C24" s="7"/>
      <c r="D24" s="7"/>
      <c r="E24" s="7"/>
      <c r="F24" s="7"/>
      <c r="G24" s="7"/>
    </row>
    <row r="25" spans="1:42" x14ac:dyDescent="0.2">
      <c r="A25" s="69" t="s">
        <v>71</v>
      </c>
      <c r="B25" s="7"/>
      <c r="C25" s="7"/>
      <c r="D25" s="7"/>
      <c r="E25" s="7"/>
      <c r="F25" s="7"/>
      <c r="G25" s="7"/>
    </row>
    <row r="26" spans="1:42" x14ac:dyDescent="0.2">
      <c r="A26" s="69" t="s">
        <v>70</v>
      </c>
      <c r="B26" s="7"/>
      <c r="C26" s="7"/>
      <c r="D26" s="7"/>
      <c r="E26" s="7"/>
      <c r="F26" s="7"/>
      <c r="G26" s="7"/>
    </row>
    <row r="27" spans="1:42" ht="24.75" customHeight="1" x14ac:dyDescent="0.2">
      <c r="A27" s="274" t="s">
        <v>69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4"/>
      <c r="AH27" s="274"/>
      <c r="AI27" s="274"/>
    </row>
    <row r="28" spans="1:42" x14ac:dyDescent="0.2">
      <c r="A28" s="70"/>
    </row>
    <row r="29" spans="1:42" x14ac:dyDescent="0.2">
      <c r="A29" s="8" t="s">
        <v>33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</sheetData>
  <mergeCells count="1">
    <mergeCell ref="A27:AI27"/>
  </mergeCells>
  <pageMargins left="0.43307086614173229" right="0.15748031496062992" top="0.98425196850393704" bottom="0.98425196850393704" header="0.51181102362204722" footer="0.51181102362204722"/>
  <pageSetup paperSize="9" scale="52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3A92-AC51-417B-8FA7-EB6A0FA0FBF5}">
  <sheetPr>
    <pageSetUpPr fitToPage="1"/>
  </sheetPr>
  <dimension ref="A1:U31"/>
  <sheetViews>
    <sheetView showGridLines="0" workbookViewId="0">
      <selection activeCell="A28" sqref="A28"/>
    </sheetView>
  </sheetViews>
  <sheetFormatPr defaultColWidth="11.42578125" defaultRowHeight="12.75" x14ac:dyDescent="0.2"/>
  <cols>
    <col min="1" max="1" width="42.140625" customWidth="1"/>
    <col min="2" max="4" width="11" bestFit="1" customWidth="1"/>
    <col min="5" max="6" width="10.85546875" customWidth="1"/>
    <col min="7" max="21" width="6.5703125" customWidth="1"/>
  </cols>
  <sheetData>
    <row r="1" spans="1:21" x14ac:dyDescent="0.2">
      <c r="A1" s="24" t="s">
        <v>88</v>
      </c>
    </row>
    <row r="2" spans="1:21" ht="18" x14ac:dyDescent="0.25">
      <c r="A2" s="1" t="s">
        <v>22</v>
      </c>
    </row>
    <row r="3" spans="1:21" ht="15.75" x14ac:dyDescent="0.25">
      <c r="A3" s="23" t="s">
        <v>89</v>
      </c>
    </row>
    <row r="5" spans="1:21" ht="14.25" x14ac:dyDescent="0.2">
      <c r="A5" s="31" t="s">
        <v>23</v>
      </c>
      <c r="B5" s="53" t="s">
        <v>94</v>
      </c>
      <c r="C5" s="54" t="s">
        <v>95</v>
      </c>
      <c r="D5" s="54" t="s">
        <v>96</v>
      </c>
      <c r="E5" s="54" t="s">
        <v>97</v>
      </c>
      <c r="F5" s="54" t="s">
        <v>98</v>
      </c>
      <c r="G5" s="54">
        <v>2010</v>
      </c>
      <c r="H5" s="54">
        <v>2011</v>
      </c>
      <c r="I5" s="54">
        <v>2012</v>
      </c>
      <c r="J5" s="54">
        <v>2013</v>
      </c>
      <c r="K5" s="54">
        <v>2014</v>
      </c>
      <c r="L5" s="54">
        <v>2015</v>
      </c>
      <c r="M5" s="54">
        <v>2016</v>
      </c>
      <c r="N5" s="54">
        <v>2017</v>
      </c>
      <c r="O5" s="54">
        <v>2018</v>
      </c>
      <c r="P5" s="54">
        <v>2019</v>
      </c>
      <c r="Q5" s="54">
        <v>2020</v>
      </c>
      <c r="R5" s="54">
        <v>2021</v>
      </c>
      <c r="S5" s="54">
        <v>2022</v>
      </c>
      <c r="T5" s="54">
        <v>2023</v>
      </c>
      <c r="U5" s="54">
        <v>2024</v>
      </c>
    </row>
    <row r="6" spans="1:21" ht="14.25" customHeight="1" x14ac:dyDescent="0.2">
      <c r="A6" s="55" t="s">
        <v>24</v>
      </c>
      <c r="B6" s="127">
        <v>910</v>
      </c>
      <c r="C6" s="128">
        <v>733</v>
      </c>
      <c r="D6" s="128">
        <v>1145</v>
      </c>
      <c r="E6" s="128">
        <v>1195</v>
      </c>
      <c r="F6" s="128">
        <v>1783</v>
      </c>
      <c r="G6" s="128">
        <v>415</v>
      </c>
      <c r="H6" s="128">
        <v>425</v>
      </c>
      <c r="I6" s="128">
        <v>511</v>
      </c>
      <c r="J6" s="128">
        <v>524</v>
      </c>
      <c r="K6" s="128">
        <v>519</v>
      </c>
      <c r="L6" s="128">
        <v>484</v>
      </c>
      <c r="M6" s="128">
        <v>451</v>
      </c>
      <c r="N6" s="128">
        <v>493</v>
      </c>
      <c r="O6" s="128">
        <v>468</v>
      </c>
      <c r="P6" s="128">
        <v>483</v>
      </c>
      <c r="Q6" s="128">
        <v>497</v>
      </c>
      <c r="R6" s="128">
        <v>428</v>
      </c>
      <c r="S6" s="128">
        <v>424</v>
      </c>
      <c r="T6" s="128">
        <v>427</v>
      </c>
      <c r="U6" s="128">
        <v>512</v>
      </c>
    </row>
    <row r="7" spans="1:21" ht="14.25" customHeight="1" x14ac:dyDescent="0.2">
      <c r="A7" s="55" t="s">
        <v>79</v>
      </c>
      <c r="B7" s="127">
        <v>662</v>
      </c>
      <c r="C7" s="128">
        <v>716</v>
      </c>
      <c r="D7" s="128">
        <v>920</v>
      </c>
      <c r="E7" s="128">
        <v>950</v>
      </c>
      <c r="F7" s="128">
        <v>1292</v>
      </c>
      <c r="G7" s="128">
        <v>260</v>
      </c>
      <c r="H7" s="128">
        <v>335</v>
      </c>
      <c r="I7" s="128">
        <v>374</v>
      </c>
      <c r="J7" s="128">
        <v>371</v>
      </c>
      <c r="K7" s="128">
        <v>367</v>
      </c>
      <c r="L7" s="128">
        <v>342</v>
      </c>
      <c r="M7" s="128">
        <v>366</v>
      </c>
      <c r="N7" s="128">
        <v>362</v>
      </c>
      <c r="O7" s="128">
        <v>397</v>
      </c>
      <c r="P7" s="128">
        <v>377</v>
      </c>
      <c r="Q7" s="128">
        <v>406</v>
      </c>
      <c r="R7" s="128">
        <v>412</v>
      </c>
      <c r="S7" s="128">
        <v>399</v>
      </c>
      <c r="T7" s="128">
        <v>429</v>
      </c>
      <c r="U7" s="128">
        <v>497</v>
      </c>
    </row>
    <row r="8" spans="1:21" ht="14.25" customHeight="1" x14ac:dyDescent="0.2">
      <c r="A8" s="55" t="s">
        <v>25</v>
      </c>
      <c r="B8" s="127">
        <v>369</v>
      </c>
      <c r="C8" s="128">
        <v>434</v>
      </c>
      <c r="D8" s="128">
        <v>613</v>
      </c>
      <c r="E8" s="128">
        <v>713</v>
      </c>
      <c r="F8" s="128">
        <v>994</v>
      </c>
      <c r="G8" s="128">
        <v>237</v>
      </c>
      <c r="H8" s="128">
        <v>254</v>
      </c>
      <c r="I8" s="128">
        <v>251</v>
      </c>
      <c r="J8" s="128">
        <v>265</v>
      </c>
      <c r="K8" s="128">
        <v>216</v>
      </c>
      <c r="L8" s="128">
        <v>246</v>
      </c>
      <c r="M8" s="128">
        <v>227</v>
      </c>
      <c r="N8" s="128">
        <v>222</v>
      </c>
      <c r="O8" s="128">
        <v>226</v>
      </c>
      <c r="P8" s="128">
        <v>229</v>
      </c>
      <c r="Q8" s="128">
        <v>242</v>
      </c>
      <c r="R8" s="128">
        <v>245</v>
      </c>
      <c r="S8" s="128">
        <v>220</v>
      </c>
      <c r="T8" s="128">
        <v>215</v>
      </c>
      <c r="U8" s="128">
        <v>229</v>
      </c>
    </row>
    <row r="9" spans="1:21" ht="14.25" customHeight="1" x14ac:dyDescent="0.2">
      <c r="A9" s="55" t="s">
        <v>83</v>
      </c>
      <c r="B9" s="127">
        <v>132</v>
      </c>
      <c r="C9" s="128">
        <v>139</v>
      </c>
      <c r="D9" s="128">
        <v>237</v>
      </c>
      <c r="E9" s="128">
        <v>295</v>
      </c>
      <c r="F9" s="128">
        <v>439</v>
      </c>
      <c r="G9" s="128">
        <v>96</v>
      </c>
      <c r="H9" s="128">
        <v>114</v>
      </c>
      <c r="I9" s="128">
        <v>110</v>
      </c>
      <c r="J9" s="128">
        <v>123</v>
      </c>
      <c r="K9" s="128">
        <v>101</v>
      </c>
      <c r="L9" s="128">
        <v>101</v>
      </c>
      <c r="M9" s="128">
        <v>104</v>
      </c>
      <c r="N9" s="128">
        <v>118</v>
      </c>
      <c r="O9" s="128">
        <v>118</v>
      </c>
      <c r="P9" s="128">
        <v>120</v>
      </c>
      <c r="Q9" s="128">
        <v>117</v>
      </c>
      <c r="R9" s="128">
        <v>132</v>
      </c>
      <c r="S9" s="128">
        <v>121</v>
      </c>
      <c r="T9" s="128">
        <v>117</v>
      </c>
      <c r="U9" s="128">
        <v>111</v>
      </c>
    </row>
    <row r="10" spans="1:21" ht="14.25" customHeight="1" x14ac:dyDescent="0.2">
      <c r="A10" s="60" t="s">
        <v>27</v>
      </c>
      <c r="B10" s="127">
        <v>253</v>
      </c>
      <c r="C10" s="128">
        <v>203</v>
      </c>
      <c r="D10" s="128">
        <v>203</v>
      </c>
      <c r="E10" s="128">
        <v>269</v>
      </c>
      <c r="F10" s="128">
        <v>340</v>
      </c>
      <c r="G10" s="128">
        <v>76</v>
      </c>
      <c r="H10" s="128">
        <v>93</v>
      </c>
      <c r="I10" s="128">
        <v>87</v>
      </c>
      <c r="J10" s="128">
        <v>103</v>
      </c>
      <c r="K10" s="128">
        <v>93</v>
      </c>
      <c r="L10" s="128">
        <v>94</v>
      </c>
      <c r="M10" s="128">
        <v>87</v>
      </c>
      <c r="N10" s="128">
        <v>92</v>
      </c>
      <c r="O10" s="128">
        <v>87</v>
      </c>
      <c r="P10" s="128">
        <v>101</v>
      </c>
      <c r="Q10" s="128">
        <v>66</v>
      </c>
      <c r="R10" s="128">
        <v>86</v>
      </c>
      <c r="S10" s="128">
        <v>68</v>
      </c>
      <c r="T10" s="128">
        <v>84</v>
      </c>
      <c r="U10" s="128">
        <v>73</v>
      </c>
    </row>
    <row r="11" spans="1:21" ht="14.25" customHeight="1" x14ac:dyDescent="0.2">
      <c r="A11" s="60" t="s">
        <v>28</v>
      </c>
      <c r="B11" s="129" t="s">
        <v>14</v>
      </c>
      <c r="C11" s="129" t="s">
        <v>14</v>
      </c>
      <c r="D11" s="129" t="s">
        <v>14</v>
      </c>
      <c r="E11" s="129" t="s">
        <v>14</v>
      </c>
      <c r="F11" s="129">
        <v>78</v>
      </c>
      <c r="G11" s="128">
        <v>31</v>
      </c>
      <c r="H11" s="128">
        <v>28</v>
      </c>
      <c r="I11" s="128">
        <v>32</v>
      </c>
      <c r="J11" s="128">
        <v>34</v>
      </c>
      <c r="K11" s="128">
        <v>26</v>
      </c>
      <c r="L11" s="128">
        <v>40</v>
      </c>
      <c r="M11" s="128">
        <v>47</v>
      </c>
      <c r="N11" s="128">
        <v>48</v>
      </c>
      <c r="O11" s="128">
        <v>50</v>
      </c>
      <c r="P11" s="128">
        <v>62</v>
      </c>
      <c r="Q11" s="128">
        <v>74</v>
      </c>
      <c r="R11" s="128">
        <v>52</v>
      </c>
      <c r="S11" s="128">
        <v>60</v>
      </c>
      <c r="T11" s="128">
        <v>61</v>
      </c>
      <c r="U11" s="128">
        <v>87</v>
      </c>
    </row>
    <row r="12" spans="1:21" ht="14.25" customHeight="1" x14ac:dyDescent="0.2">
      <c r="A12" s="60" t="s">
        <v>29</v>
      </c>
      <c r="B12" s="129" t="s">
        <v>14</v>
      </c>
      <c r="C12" s="129" t="s">
        <v>14</v>
      </c>
      <c r="D12" s="129" t="s">
        <v>14</v>
      </c>
      <c r="E12" s="129" t="s">
        <v>14</v>
      </c>
      <c r="F12" s="129">
        <v>14</v>
      </c>
      <c r="G12" s="128">
        <v>7</v>
      </c>
      <c r="H12" s="128">
        <v>11</v>
      </c>
      <c r="I12" s="128">
        <v>18</v>
      </c>
      <c r="J12" s="128">
        <v>18</v>
      </c>
      <c r="K12" s="128">
        <v>27</v>
      </c>
      <c r="L12" s="128">
        <v>20</v>
      </c>
      <c r="M12" s="128">
        <v>26</v>
      </c>
      <c r="N12" s="128">
        <v>26</v>
      </c>
      <c r="O12" s="128">
        <v>37</v>
      </c>
      <c r="P12" s="128">
        <v>41</v>
      </c>
      <c r="Q12" s="128">
        <v>51</v>
      </c>
      <c r="R12" s="128">
        <v>44</v>
      </c>
      <c r="S12" s="128">
        <v>43</v>
      </c>
      <c r="T12" s="128">
        <v>58</v>
      </c>
      <c r="U12" s="128">
        <v>67</v>
      </c>
    </row>
    <row r="13" spans="1:21" ht="14.25" customHeight="1" x14ac:dyDescent="0.2">
      <c r="A13" s="60" t="s">
        <v>30</v>
      </c>
      <c r="B13" s="129" t="s">
        <v>14</v>
      </c>
      <c r="C13" s="129" t="s">
        <v>14</v>
      </c>
      <c r="D13" s="129" t="s">
        <v>14</v>
      </c>
      <c r="E13" s="129" t="s">
        <v>14</v>
      </c>
      <c r="F13" s="129" t="s">
        <v>14</v>
      </c>
      <c r="G13" s="129" t="s">
        <v>14</v>
      </c>
      <c r="H13" s="129">
        <v>8</v>
      </c>
      <c r="I13" s="129">
        <v>15</v>
      </c>
      <c r="J13" s="130">
        <v>19</v>
      </c>
      <c r="K13" s="130">
        <v>20</v>
      </c>
      <c r="L13" s="130">
        <v>13</v>
      </c>
      <c r="M13" s="130">
        <v>8</v>
      </c>
      <c r="N13" s="130">
        <v>15</v>
      </c>
      <c r="O13" s="128">
        <v>30</v>
      </c>
      <c r="P13" s="128">
        <v>25</v>
      </c>
      <c r="Q13" s="128">
        <v>18</v>
      </c>
      <c r="R13" s="128">
        <v>28</v>
      </c>
      <c r="S13" s="128">
        <v>34</v>
      </c>
      <c r="T13" s="128">
        <v>28</v>
      </c>
      <c r="U13" s="128">
        <v>34</v>
      </c>
    </row>
    <row r="14" spans="1:21" ht="14.25" customHeight="1" x14ac:dyDescent="0.2">
      <c r="A14" s="60" t="s">
        <v>78</v>
      </c>
      <c r="B14" s="129" t="s">
        <v>14</v>
      </c>
      <c r="C14" s="129" t="s">
        <v>14</v>
      </c>
      <c r="D14" s="129" t="s">
        <v>14</v>
      </c>
      <c r="E14" s="129" t="s">
        <v>14</v>
      </c>
      <c r="F14" s="129" t="s">
        <v>14</v>
      </c>
      <c r="G14" s="129" t="s">
        <v>14</v>
      </c>
      <c r="H14" s="129" t="s">
        <v>14</v>
      </c>
      <c r="I14" s="129" t="s">
        <v>14</v>
      </c>
      <c r="J14" s="129" t="s">
        <v>14</v>
      </c>
      <c r="K14" s="129" t="s">
        <v>14</v>
      </c>
      <c r="L14" s="129" t="s">
        <v>14</v>
      </c>
      <c r="M14" s="129" t="s">
        <v>14</v>
      </c>
      <c r="N14" s="129" t="s">
        <v>14</v>
      </c>
      <c r="O14" s="128">
        <v>36</v>
      </c>
      <c r="P14" s="128">
        <v>36</v>
      </c>
      <c r="Q14" s="128">
        <v>31</v>
      </c>
      <c r="R14" s="128">
        <v>49</v>
      </c>
      <c r="S14" s="128">
        <v>45</v>
      </c>
      <c r="T14" s="128">
        <v>47</v>
      </c>
      <c r="U14" s="128">
        <v>56</v>
      </c>
    </row>
    <row r="15" spans="1:21" ht="14.25" customHeight="1" x14ac:dyDescent="0.2">
      <c r="A15" s="60" t="s">
        <v>77</v>
      </c>
      <c r="B15" s="129" t="s">
        <v>14</v>
      </c>
      <c r="C15" s="129" t="s">
        <v>14</v>
      </c>
      <c r="D15" s="129" t="s">
        <v>14</v>
      </c>
      <c r="E15" s="129" t="s">
        <v>14</v>
      </c>
      <c r="F15" s="129" t="s">
        <v>14</v>
      </c>
      <c r="G15" s="129" t="s">
        <v>14</v>
      </c>
      <c r="H15" s="129" t="s">
        <v>14</v>
      </c>
      <c r="I15" s="129" t="s">
        <v>14</v>
      </c>
      <c r="J15" s="129" t="s">
        <v>14</v>
      </c>
      <c r="K15" s="129" t="s">
        <v>14</v>
      </c>
      <c r="L15" s="129" t="s">
        <v>14</v>
      </c>
      <c r="M15" s="129" t="s">
        <v>14</v>
      </c>
      <c r="N15" s="129" t="s">
        <v>14</v>
      </c>
      <c r="O15" s="128">
        <v>25</v>
      </c>
      <c r="P15" s="128">
        <v>34</v>
      </c>
      <c r="Q15" s="128">
        <v>29</v>
      </c>
      <c r="R15" s="128">
        <v>27</v>
      </c>
      <c r="S15" s="128">
        <v>36</v>
      </c>
      <c r="T15" s="128">
        <v>30</v>
      </c>
      <c r="U15" s="128">
        <v>41</v>
      </c>
    </row>
    <row r="16" spans="1:21" ht="14.25" customHeight="1" x14ac:dyDescent="0.2">
      <c r="A16" s="55" t="s">
        <v>31</v>
      </c>
      <c r="B16" s="127">
        <v>18</v>
      </c>
      <c r="C16" s="128">
        <v>48</v>
      </c>
      <c r="D16" s="128">
        <v>61</v>
      </c>
      <c r="E16" s="128">
        <v>59</v>
      </c>
      <c r="F16" s="128">
        <v>64</v>
      </c>
      <c r="G16" s="128">
        <v>16</v>
      </c>
      <c r="H16" s="128">
        <v>15</v>
      </c>
      <c r="I16" s="128">
        <v>11</v>
      </c>
      <c r="J16" s="128">
        <v>10</v>
      </c>
      <c r="K16" s="128">
        <v>13</v>
      </c>
      <c r="L16" s="128">
        <v>16</v>
      </c>
      <c r="M16" s="128">
        <v>26</v>
      </c>
      <c r="N16" s="128">
        <v>12</v>
      </c>
      <c r="O16" s="128">
        <v>19</v>
      </c>
      <c r="P16" s="128">
        <v>17</v>
      </c>
      <c r="Q16" s="128">
        <v>13</v>
      </c>
      <c r="R16" s="128">
        <v>17</v>
      </c>
      <c r="S16" s="128">
        <v>19</v>
      </c>
      <c r="T16" s="128">
        <v>20</v>
      </c>
      <c r="U16" s="128">
        <v>21</v>
      </c>
    </row>
    <row r="17" spans="1:21" ht="14.25" customHeight="1" x14ac:dyDescent="0.2">
      <c r="A17" s="60" t="s">
        <v>76</v>
      </c>
      <c r="B17" s="129">
        <v>2</v>
      </c>
      <c r="C17" s="128">
        <v>16</v>
      </c>
      <c r="D17" s="128">
        <v>30</v>
      </c>
      <c r="E17" s="128">
        <v>87</v>
      </c>
      <c r="F17" s="128">
        <v>179</v>
      </c>
      <c r="G17" s="128">
        <v>46</v>
      </c>
      <c r="H17" s="128">
        <v>46</v>
      </c>
      <c r="I17" s="128">
        <v>52</v>
      </c>
      <c r="J17" s="128">
        <v>57</v>
      </c>
      <c r="K17" s="128">
        <v>66</v>
      </c>
      <c r="L17" s="128">
        <v>80</v>
      </c>
      <c r="M17" s="128">
        <v>68</v>
      </c>
      <c r="N17" s="128">
        <v>105</v>
      </c>
      <c r="O17" s="128">
        <v>71</v>
      </c>
      <c r="P17" s="128">
        <v>58</v>
      </c>
      <c r="Q17" s="128">
        <v>90</v>
      </c>
      <c r="R17" s="128">
        <v>81</v>
      </c>
      <c r="S17" s="128">
        <v>93</v>
      </c>
      <c r="T17" s="128">
        <v>96</v>
      </c>
      <c r="U17" s="128">
        <v>122</v>
      </c>
    </row>
    <row r="18" spans="1:21" ht="14.25" customHeight="1" x14ac:dyDescent="0.2">
      <c r="A18" s="11" t="s">
        <v>7</v>
      </c>
      <c r="B18" s="131">
        <v>2346</v>
      </c>
      <c r="C18" s="131">
        <v>2289</v>
      </c>
      <c r="D18" s="131">
        <v>3209</v>
      </c>
      <c r="E18" s="131">
        <v>3568</v>
      </c>
      <c r="F18" s="131">
        <v>5183</v>
      </c>
      <c r="G18" s="131">
        <v>1184</v>
      </c>
      <c r="H18" s="131">
        <v>1329</v>
      </c>
      <c r="I18" s="131">
        <v>1461</v>
      </c>
      <c r="J18" s="131">
        <v>1524</v>
      </c>
      <c r="K18" s="131">
        <v>1448</v>
      </c>
      <c r="L18" s="131">
        <v>1436</v>
      </c>
      <c r="M18" s="131">
        <v>1410</v>
      </c>
      <c r="N18" s="131">
        <v>1493</v>
      </c>
      <c r="O18" s="131">
        <v>1564</v>
      </c>
      <c r="P18" s="131">
        <v>1583</v>
      </c>
      <c r="Q18" s="131">
        <v>1634</v>
      </c>
      <c r="R18" s="131">
        <v>1601</v>
      </c>
      <c r="S18" s="131">
        <v>1562</v>
      </c>
      <c r="T18" s="131">
        <v>1612</v>
      </c>
      <c r="U18" s="131">
        <v>1850</v>
      </c>
    </row>
    <row r="19" spans="1:21" x14ac:dyDescent="0.2">
      <c r="A19" s="5"/>
    </row>
    <row r="20" spans="1:21" x14ac:dyDescent="0.2">
      <c r="A20" s="9" t="s">
        <v>32</v>
      </c>
      <c r="D20" s="68"/>
      <c r="E20" s="68"/>
      <c r="F20" s="68"/>
    </row>
    <row r="21" spans="1:21" ht="24.75" customHeight="1" x14ac:dyDescent="0.2">
      <c r="A21" s="276" t="s">
        <v>75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</row>
    <row r="22" spans="1:21" x14ac:dyDescent="0.2">
      <c r="A22" s="26" t="s">
        <v>74</v>
      </c>
    </row>
    <row r="23" spans="1:21" ht="12" customHeight="1" x14ac:dyDescent="0.2">
      <c r="A23" s="26" t="s">
        <v>73</v>
      </c>
    </row>
    <row r="24" spans="1:21" x14ac:dyDescent="0.2">
      <c r="A24" s="26" t="s">
        <v>72</v>
      </c>
    </row>
    <row r="25" spans="1:21" x14ac:dyDescent="0.2">
      <c r="A25" s="69" t="s">
        <v>71</v>
      </c>
    </row>
    <row r="26" spans="1:21" x14ac:dyDescent="0.2">
      <c r="A26" s="69" t="s">
        <v>70</v>
      </c>
    </row>
    <row r="27" spans="1:21" ht="34.5" customHeight="1" x14ac:dyDescent="0.2">
      <c r="A27" s="275" t="s">
        <v>99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126"/>
      <c r="S27" s="126"/>
      <c r="T27" s="126"/>
      <c r="U27" s="126"/>
    </row>
    <row r="28" spans="1:21" x14ac:dyDescent="0.2">
      <c r="A28" s="70"/>
    </row>
    <row r="29" spans="1:21" x14ac:dyDescent="0.2">
      <c r="A29" s="8" t="s">
        <v>82</v>
      </c>
      <c r="B29" s="12"/>
      <c r="C29" s="12"/>
    </row>
    <row r="31" spans="1:21" x14ac:dyDescent="0.2">
      <c r="A31" t="s">
        <v>85</v>
      </c>
    </row>
  </sheetData>
  <mergeCells count="2">
    <mergeCell ref="A27:Q27"/>
    <mergeCell ref="A21:Q21"/>
  </mergeCells>
  <pageMargins left="0.43307086614173229" right="0.15748031496062992" top="0.98425196850393704" bottom="0.98425196850393704" header="0.51181102362204722" footer="0.51181102362204722"/>
  <pageSetup paperSize="9" scale="78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47"/>
  <sheetViews>
    <sheetView showGridLines="0" workbookViewId="0">
      <selection activeCell="E10" sqref="E10"/>
    </sheetView>
  </sheetViews>
  <sheetFormatPr defaultColWidth="11.42578125" defaultRowHeight="12.75" x14ac:dyDescent="0.2"/>
  <cols>
    <col min="1" max="1" width="11.42578125" customWidth="1"/>
    <col min="2" max="21" width="6.140625" customWidth="1"/>
    <col min="22" max="22" width="6.140625" style="27" customWidth="1"/>
    <col min="23" max="36" width="6.140625" customWidth="1"/>
  </cols>
  <sheetData>
    <row r="1" spans="1:36" x14ac:dyDescent="0.2">
      <c r="A1" s="24" t="s">
        <v>88</v>
      </c>
      <c r="R1" s="27"/>
    </row>
    <row r="2" spans="1:36" ht="18" x14ac:dyDescent="0.25">
      <c r="A2" s="1" t="s">
        <v>35</v>
      </c>
      <c r="R2" s="27"/>
    </row>
    <row r="3" spans="1:36" ht="15.75" x14ac:dyDescent="0.25">
      <c r="A3" s="23" t="s">
        <v>90</v>
      </c>
      <c r="R3" s="27"/>
    </row>
    <row r="4" spans="1:36" x14ac:dyDescent="0.2">
      <c r="R4" s="27"/>
    </row>
    <row r="5" spans="1:36" ht="14.25" x14ac:dyDescent="0.2">
      <c r="A5" s="31" t="s">
        <v>36</v>
      </c>
      <c r="B5" s="2">
        <v>1990</v>
      </c>
      <c r="C5" s="2">
        <v>1991</v>
      </c>
      <c r="D5" s="2">
        <v>1992</v>
      </c>
      <c r="E5" s="2">
        <v>1993</v>
      </c>
      <c r="F5" s="2">
        <v>1994</v>
      </c>
      <c r="G5" s="2">
        <v>1995</v>
      </c>
      <c r="H5" s="2">
        <v>1996</v>
      </c>
      <c r="I5" s="2">
        <v>1997</v>
      </c>
      <c r="J5" s="2">
        <v>1998</v>
      </c>
      <c r="K5" s="2">
        <v>1999</v>
      </c>
      <c r="L5" s="2">
        <v>2000</v>
      </c>
      <c r="M5" s="2">
        <v>2001</v>
      </c>
      <c r="N5" s="2">
        <v>2002</v>
      </c>
      <c r="O5" s="2">
        <v>2003</v>
      </c>
      <c r="P5" s="21">
        <v>2004</v>
      </c>
      <c r="Q5" s="2">
        <v>2005</v>
      </c>
      <c r="R5" s="21">
        <v>2006</v>
      </c>
      <c r="S5" s="2">
        <v>2007</v>
      </c>
      <c r="T5" s="21">
        <v>2008</v>
      </c>
      <c r="U5" s="21">
        <v>2009</v>
      </c>
      <c r="V5" s="21">
        <v>2010</v>
      </c>
      <c r="W5" s="21">
        <v>2011</v>
      </c>
      <c r="X5" s="21">
        <v>2012</v>
      </c>
      <c r="Y5" s="21">
        <v>2013</v>
      </c>
      <c r="Z5" s="21">
        <v>2014</v>
      </c>
      <c r="AA5" s="21">
        <v>2015</v>
      </c>
      <c r="AB5" s="21">
        <v>2016</v>
      </c>
      <c r="AC5" s="21">
        <v>2017</v>
      </c>
      <c r="AD5" s="21">
        <v>2018</v>
      </c>
      <c r="AE5" s="21">
        <v>2019</v>
      </c>
      <c r="AF5" s="21">
        <v>2020</v>
      </c>
      <c r="AG5" s="21">
        <v>2021</v>
      </c>
      <c r="AH5" s="21">
        <v>2022</v>
      </c>
      <c r="AI5" s="21">
        <v>2023</v>
      </c>
      <c r="AJ5" s="21">
        <v>2024</v>
      </c>
    </row>
    <row r="6" spans="1:36" x14ac:dyDescent="0.2">
      <c r="A6" s="55" t="s">
        <v>37</v>
      </c>
      <c r="B6" s="71">
        <v>61</v>
      </c>
      <c r="C6" s="71">
        <v>75</v>
      </c>
      <c r="D6" s="71">
        <v>94</v>
      </c>
      <c r="E6" s="71">
        <v>70</v>
      </c>
      <c r="F6" s="71">
        <v>76</v>
      </c>
      <c r="G6" s="71">
        <v>90</v>
      </c>
      <c r="H6" s="71">
        <v>77</v>
      </c>
      <c r="I6" s="71">
        <v>73</v>
      </c>
      <c r="J6" s="71">
        <v>79</v>
      </c>
      <c r="K6" s="71">
        <v>99</v>
      </c>
      <c r="L6" s="71">
        <v>67</v>
      </c>
      <c r="M6" s="71">
        <v>82</v>
      </c>
      <c r="N6" s="71">
        <v>107</v>
      </c>
      <c r="O6" s="71">
        <v>90</v>
      </c>
      <c r="P6" s="68">
        <v>93</v>
      </c>
      <c r="Q6" s="72">
        <v>90</v>
      </c>
      <c r="R6" s="68">
        <v>68</v>
      </c>
      <c r="S6" s="72">
        <v>69</v>
      </c>
      <c r="T6" s="68">
        <v>48</v>
      </c>
      <c r="U6" s="73">
        <v>43</v>
      </c>
      <c r="V6" s="73">
        <v>35</v>
      </c>
      <c r="W6" s="73">
        <v>48</v>
      </c>
      <c r="X6" s="73">
        <v>34</v>
      </c>
      <c r="Y6" s="73">
        <v>33</v>
      </c>
      <c r="Z6" s="73">
        <v>20</v>
      </c>
      <c r="AA6" s="73">
        <v>30</v>
      </c>
      <c r="AB6" s="73">
        <v>22</v>
      </c>
      <c r="AC6" s="73">
        <v>29</v>
      </c>
      <c r="AD6" s="73">
        <v>18</v>
      </c>
      <c r="AE6" s="73">
        <v>18</v>
      </c>
      <c r="AF6" s="73">
        <v>30</v>
      </c>
      <c r="AG6" s="73">
        <v>25</v>
      </c>
      <c r="AH6" s="73">
        <v>25</v>
      </c>
      <c r="AI6" s="73">
        <v>18</v>
      </c>
      <c r="AJ6" s="73">
        <v>26</v>
      </c>
    </row>
    <row r="7" spans="1:36" x14ac:dyDescent="0.2">
      <c r="A7" s="55" t="s">
        <v>38</v>
      </c>
      <c r="B7" s="71">
        <v>73</v>
      </c>
      <c r="C7" s="71">
        <v>82</v>
      </c>
      <c r="D7" s="71">
        <v>69</v>
      </c>
      <c r="E7" s="71">
        <v>65</v>
      </c>
      <c r="F7" s="71">
        <v>77</v>
      </c>
      <c r="G7" s="71">
        <v>113</v>
      </c>
      <c r="H7" s="71">
        <v>79</v>
      </c>
      <c r="I7" s="71">
        <v>77</v>
      </c>
      <c r="J7" s="71">
        <v>81</v>
      </c>
      <c r="K7" s="71">
        <v>126</v>
      </c>
      <c r="L7" s="71">
        <v>94</v>
      </c>
      <c r="M7" s="71">
        <v>96</v>
      </c>
      <c r="N7" s="71">
        <v>77</v>
      </c>
      <c r="O7" s="71">
        <v>78</v>
      </c>
      <c r="P7" s="68">
        <v>94</v>
      </c>
      <c r="Q7" s="72">
        <v>76</v>
      </c>
      <c r="R7" s="68">
        <v>71</v>
      </c>
      <c r="S7" s="72">
        <v>50</v>
      </c>
      <c r="T7" s="68">
        <v>41</v>
      </c>
      <c r="U7" s="74" t="s">
        <v>8</v>
      </c>
      <c r="V7" s="74" t="s">
        <v>8</v>
      </c>
      <c r="W7" s="74" t="s">
        <v>8</v>
      </c>
      <c r="X7" s="74" t="s">
        <v>8</v>
      </c>
      <c r="Y7" s="74" t="s">
        <v>8</v>
      </c>
      <c r="Z7" s="74" t="s">
        <v>8</v>
      </c>
      <c r="AA7" s="74" t="s">
        <v>8</v>
      </c>
      <c r="AB7" s="74" t="s">
        <v>8</v>
      </c>
      <c r="AC7" s="74" t="s">
        <v>8</v>
      </c>
      <c r="AD7" s="74" t="s">
        <v>8</v>
      </c>
      <c r="AE7" s="74" t="s">
        <v>8</v>
      </c>
      <c r="AF7" s="74" t="s">
        <v>8</v>
      </c>
      <c r="AG7" s="74" t="s">
        <v>8</v>
      </c>
      <c r="AH7" s="74" t="s">
        <v>8</v>
      </c>
      <c r="AI7" s="74" t="s">
        <v>8</v>
      </c>
      <c r="AJ7" s="74" t="s">
        <v>8</v>
      </c>
    </row>
    <row r="8" spans="1:36" x14ac:dyDescent="0.2">
      <c r="A8" s="55" t="s">
        <v>39</v>
      </c>
      <c r="B8" s="71">
        <v>2</v>
      </c>
      <c r="C8" s="71">
        <v>3</v>
      </c>
      <c r="D8" s="71">
        <v>3</v>
      </c>
      <c r="E8" s="71">
        <v>4</v>
      </c>
      <c r="F8" s="71">
        <v>6</v>
      </c>
      <c r="G8" s="71">
        <v>6</v>
      </c>
      <c r="H8" s="71">
        <v>5</v>
      </c>
      <c r="I8" s="71">
        <v>6</v>
      </c>
      <c r="J8" s="71">
        <v>7</v>
      </c>
      <c r="K8" s="71">
        <v>13</v>
      </c>
      <c r="L8" s="71">
        <v>9</v>
      </c>
      <c r="M8" s="71">
        <v>5</v>
      </c>
      <c r="N8" s="71">
        <v>6</v>
      </c>
      <c r="O8" s="71">
        <v>10</v>
      </c>
      <c r="P8" s="68">
        <v>6</v>
      </c>
      <c r="Q8" s="72">
        <v>6</v>
      </c>
      <c r="R8" s="68">
        <v>10</v>
      </c>
      <c r="S8" s="72">
        <v>16</v>
      </c>
      <c r="T8" s="68">
        <v>12</v>
      </c>
      <c r="U8" s="74" t="s">
        <v>8</v>
      </c>
      <c r="V8" s="74" t="s">
        <v>8</v>
      </c>
      <c r="W8" s="74" t="s">
        <v>8</v>
      </c>
      <c r="X8" s="74" t="s">
        <v>8</v>
      </c>
      <c r="Y8" s="74" t="s">
        <v>8</v>
      </c>
      <c r="Z8" s="74" t="s">
        <v>8</v>
      </c>
      <c r="AA8" s="74" t="s">
        <v>8</v>
      </c>
      <c r="AB8" s="74" t="s">
        <v>8</v>
      </c>
      <c r="AC8" s="74" t="s">
        <v>8</v>
      </c>
      <c r="AD8" s="74" t="s">
        <v>8</v>
      </c>
      <c r="AE8" s="74" t="s">
        <v>8</v>
      </c>
      <c r="AF8" s="74" t="s">
        <v>8</v>
      </c>
      <c r="AG8" s="74" t="s">
        <v>8</v>
      </c>
      <c r="AH8" s="74" t="s">
        <v>8</v>
      </c>
      <c r="AI8" s="74" t="s">
        <v>8</v>
      </c>
      <c r="AJ8" s="74" t="s">
        <v>8</v>
      </c>
    </row>
    <row r="9" spans="1:36" x14ac:dyDescent="0.2">
      <c r="A9" s="55" t="s">
        <v>40</v>
      </c>
      <c r="B9" s="71">
        <v>5</v>
      </c>
      <c r="C9" s="71">
        <v>3</v>
      </c>
      <c r="D9" s="71">
        <v>2</v>
      </c>
      <c r="E9" s="71">
        <v>3</v>
      </c>
      <c r="F9" s="71">
        <v>5</v>
      </c>
      <c r="G9" s="71">
        <v>1</v>
      </c>
      <c r="H9" s="71">
        <v>1</v>
      </c>
      <c r="I9" s="71">
        <v>4</v>
      </c>
      <c r="J9" s="71">
        <v>10</v>
      </c>
      <c r="K9" s="71">
        <v>5</v>
      </c>
      <c r="L9" s="71">
        <v>4</v>
      </c>
      <c r="M9" s="71">
        <v>7</v>
      </c>
      <c r="N9" s="71">
        <v>4</v>
      </c>
      <c r="O9" s="71">
        <v>1</v>
      </c>
      <c r="P9" s="68">
        <v>6</v>
      </c>
      <c r="Q9" s="75">
        <v>4</v>
      </c>
      <c r="R9" s="68">
        <v>6</v>
      </c>
      <c r="S9" s="75">
        <v>7</v>
      </c>
      <c r="T9" s="68">
        <v>3</v>
      </c>
      <c r="U9" s="74" t="s">
        <v>8</v>
      </c>
      <c r="V9" s="74" t="s">
        <v>8</v>
      </c>
      <c r="W9" s="74" t="s">
        <v>8</v>
      </c>
      <c r="X9" s="74" t="s">
        <v>8</v>
      </c>
      <c r="Y9" s="74" t="s">
        <v>8</v>
      </c>
      <c r="Z9" s="74" t="s">
        <v>8</v>
      </c>
      <c r="AA9" s="74" t="s">
        <v>8</v>
      </c>
      <c r="AB9" s="74" t="s">
        <v>8</v>
      </c>
      <c r="AC9" s="74" t="s">
        <v>8</v>
      </c>
      <c r="AD9" s="74" t="s">
        <v>8</v>
      </c>
      <c r="AE9" s="74" t="s">
        <v>8</v>
      </c>
      <c r="AF9" s="74" t="s">
        <v>8</v>
      </c>
      <c r="AG9" s="74" t="s">
        <v>8</v>
      </c>
      <c r="AH9" s="74" t="s">
        <v>8</v>
      </c>
      <c r="AI9" s="74" t="s">
        <v>8</v>
      </c>
      <c r="AJ9" s="74" t="s">
        <v>8</v>
      </c>
    </row>
    <row r="10" spans="1:36" x14ac:dyDescent="0.2">
      <c r="A10" s="55" t="s">
        <v>41</v>
      </c>
      <c r="B10" s="71">
        <v>6</v>
      </c>
      <c r="C10" s="71" t="s">
        <v>14</v>
      </c>
      <c r="D10" s="71">
        <v>3</v>
      </c>
      <c r="E10" s="71">
        <v>3</v>
      </c>
      <c r="F10" s="71">
        <v>2</v>
      </c>
      <c r="G10" s="71" t="s">
        <v>14</v>
      </c>
      <c r="H10" s="71" t="s">
        <v>14</v>
      </c>
      <c r="I10" s="71">
        <v>2</v>
      </c>
      <c r="J10" s="71">
        <v>2</v>
      </c>
      <c r="K10" s="71" t="s">
        <v>14</v>
      </c>
      <c r="L10" s="71">
        <v>2</v>
      </c>
      <c r="M10" s="71">
        <v>1</v>
      </c>
      <c r="N10" s="71">
        <v>2</v>
      </c>
      <c r="O10" s="71">
        <v>1</v>
      </c>
      <c r="P10" s="68" t="s">
        <v>14</v>
      </c>
      <c r="Q10" s="75" t="s">
        <v>14</v>
      </c>
      <c r="R10" s="27" t="s">
        <v>14</v>
      </c>
      <c r="S10" s="75" t="s">
        <v>14</v>
      </c>
      <c r="T10" s="68" t="s">
        <v>14</v>
      </c>
      <c r="U10" s="74" t="s">
        <v>8</v>
      </c>
      <c r="V10" s="74" t="s">
        <v>8</v>
      </c>
      <c r="W10" s="74" t="s">
        <v>8</v>
      </c>
      <c r="X10" s="74" t="s">
        <v>8</v>
      </c>
      <c r="Y10" s="74" t="s">
        <v>8</v>
      </c>
      <c r="Z10" s="74" t="s">
        <v>8</v>
      </c>
      <c r="AA10" s="74" t="s">
        <v>8</v>
      </c>
      <c r="AB10" s="74" t="s">
        <v>8</v>
      </c>
      <c r="AC10" s="74" t="s">
        <v>8</v>
      </c>
      <c r="AD10" s="74" t="s">
        <v>8</v>
      </c>
      <c r="AE10" s="74" t="s">
        <v>8</v>
      </c>
      <c r="AF10" s="74" t="s">
        <v>8</v>
      </c>
      <c r="AG10" s="74" t="s">
        <v>8</v>
      </c>
      <c r="AH10" s="74" t="s">
        <v>8</v>
      </c>
      <c r="AI10" s="74" t="s">
        <v>8</v>
      </c>
      <c r="AJ10" s="74" t="s">
        <v>8</v>
      </c>
    </row>
    <row r="11" spans="1:36" x14ac:dyDescent="0.2">
      <c r="A11" s="55" t="s">
        <v>42</v>
      </c>
      <c r="B11" s="71">
        <v>4</v>
      </c>
      <c r="C11" s="71">
        <v>8</v>
      </c>
      <c r="D11" s="71">
        <v>3</v>
      </c>
      <c r="E11" s="71">
        <v>4</v>
      </c>
      <c r="F11" s="71">
        <v>8</v>
      </c>
      <c r="G11" s="71">
        <v>8</v>
      </c>
      <c r="H11" s="71">
        <v>8</v>
      </c>
      <c r="I11" s="71">
        <v>9</v>
      </c>
      <c r="J11" s="71">
        <v>6</v>
      </c>
      <c r="K11" s="71">
        <v>9</v>
      </c>
      <c r="L11" s="71">
        <v>5</v>
      </c>
      <c r="M11" s="71">
        <v>6</v>
      </c>
      <c r="N11" s="71">
        <v>5</v>
      </c>
      <c r="O11" s="71">
        <v>7</v>
      </c>
      <c r="P11" s="68">
        <v>5</v>
      </c>
      <c r="Q11" s="75">
        <v>9</v>
      </c>
      <c r="R11" s="27">
        <v>4</v>
      </c>
      <c r="S11" s="75" t="s">
        <v>14</v>
      </c>
      <c r="T11" s="68" t="s">
        <v>14</v>
      </c>
      <c r="U11" s="74" t="s">
        <v>8</v>
      </c>
      <c r="V11" s="74" t="s">
        <v>8</v>
      </c>
      <c r="W11" s="74" t="s">
        <v>8</v>
      </c>
      <c r="X11" s="74" t="s">
        <v>8</v>
      </c>
      <c r="Y11" s="74" t="s">
        <v>8</v>
      </c>
      <c r="Z11" s="74" t="s">
        <v>8</v>
      </c>
      <c r="AA11" s="74" t="s">
        <v>8</v>
      </c>
      <c r="AB11" s="74" t="s">
        <v>8</v>
      </c>
      <c r="AC11" s="74" t="s">
        <v>8</v>
      </c>
      <c r="AD11" s="74" t="s">
        <v>8</v>
      </c>
      <c r="AE11" s="74" t="s">
        <v>8</v>
      </c>
      <c r="AF11" s="74" t="s">
        <v>8</v>
      </c>
      <c r="AG11" s="74" t="s">
        <v>8</v>
      </c>
      <c r="AH11" s="74" t="s">
        <v>8</v>
      </c>
      <c r="AI11" s="74" t="s">
        <v>8</v>
      </c>
      <c r="AJ11" s="74" t="s">
        <v>8</v>
      </c>
    </row>
    <row r="12" spans="1:36" x14ac:dyDescent="0.2">
      <c r="A12" s="55" t="s">
        <v>43</v>
      </c>
      <c r="B12" s="71">
        <v>3</v>
      </c>
      <c r="C12" s="71">
        <v>1</v>
      </c>
      <c r="D12" s="71">
        <v>1</v>
      </c>
      <c r="E12" s="71">
        <v>4</v>
      </c>
      <c r="F12" s="71" t="s">
        <v>14</v>
      </c>
      <c r="G12" s="71">
        <v>1</v>
      </c>
      <c r="H12" s="71">
        <v>2</v>
      </c>
      <c r="I12" s="71">
        <v>1</v>
      </c>
      <c r="J12" s="71">
        <v>1</v>
      </c>
      <c r="K12" s="71">
        <v>6</v>
      </c>
      <c r="L12" s="71">
        <v>8</v>
      </c>
      <c r="M12" s="71">
        <v>9</v>
      </c>
      <c r="N12" s="71">
        <v>7</v>
      </c>
      <c r="O12" s="71">
        <v>6</v>
      </c>
      <c r="P12" s="68">
        <v>11</v>
      </c>
      <c r="Q12" s="75">
        <v>6</v>
      </c>
      <c r="R12" s="27">
        <v>5</v>
      </c>
      <c r="S12" s="75">
        <v>2</v>
      </c>
      <c r="T12" s="27">
        <v>3</v>
      </c>
      <c r="U12" s="74" t="s">
        <v>8</v>
      </c>
      <c r="V12" s="74" t="s">
        <v>8</v>
      </c>
      <c r="W12" s="74" t="s">
        <v>8</v>
      </c>
      <c r="X12" s="74" t="s">
        <v>8</v>
      </c>
      <c r="Y12" s="74" t="s">
        <v>8</v>
      </c>
      <c r="Z12" s="74" t="s">
        <v>8</v>
      </c>
      <c r="AA12" s="74" t="s">
        <v>8</v>
      </c>
      <c r="AB12" s="74" t="s">
        <v>8</v>
      </c>
      <c r="AC12" s="74" t="s">
        <v>8</v>
      </c>
      <c r="AD12" s="74" t="s">
        <v>8</v>
      </c>
      <c r="AE12" s="74" t="s">
        <v>8</v>
      </c>
      <c r="AF12" s="74" t="s">
        <v>8</v>
      </c>
      <c r="AG12" s="74" t="s">
        <v>8</v>
      </c>
      <c r="AH12" s="74" t="s">
        <v>8</v>
      </c>
      <c r="AI12" s="74" t="s">
        <v>8</v>
      </c>
      <c r="AJ12" s="74" t="s">
        <v>8</v>
      </c>
    </row>
    <row r="13" spans="1:36" x14ac:dyDescent="0.2">
      <c r="A13" s="55" t="s">
        <v>44</v>
      </c>
      <c r="B13" s="71" t="s">
        <v>14</v>
      </c>
      <c r="C13" s="71">
        <v>3</v>
      </c>
      <c r="D13" s="71" t="s">
        <v>14</v>
      </c>
      <c r="E13" s="71">
        <v>2</v>
      </c>
      <c r="F13" s="71">
        <v>2</v>
      </c>
      <c r="G13" s="71">
        <v>2</v>
      </c>
      <c r="H13" s="71">
        <v>1</v>
      </c>
      <c r="I13" s="71">
        <v>2</v>
      </c>
      <c r="J13" s="71">
        <v>3</v>
      </c>
      <c r="K13" s="71">
        <v>1</v>
      </c>
      <c r="L13" s="71">
        <v>4</v>
      </c>
      <c r="M13" s="71">
        <v>2</v>
      </c>
      <c r="N13" s="71">
        <v>3</v>
      </c>
      <c r="O13" s="71">
        <v>2</v>
      </c>
      <c r="P13" s="68" t="s">
        <v>14</v>
      </c>
      <c r="Q13" s="75" t="s">
        <v>14</v>
      </c>
      <c r="R13" s="27" t="s">
        <v>14</v>
      </c>
      <c r="S13" s="75" t="s">
        <v>14</v>
      </c>
      <c r="T13" s="68" t="s">
        <v>14</v>
      </c>
      <c r="U13" s="74" t="s">
        <v>8</v>
      </c>
      <c r="V13" s="74" t="s">
        <v>8</v>
      </c>
      <c r="W13" s="74" t="s">
        <v>8</v>
      </c>
      <c r="X13" s="74" t="s">
        <v>8</v>
      </c>
      <c r="Y13" s="74" t="s">
        <v>8</v>
      </c>
      <c r="Z13" s="74" t="s">
        <v>8</v>
      </c>
      <c r="AA13" s="74" t="s">
        <v>8</v>
      </c>
      <c r="AB13" s="74" t="s">
        <v>8</v>
      </c>
      <c r="AC13" s="74" t="s">
        <v>8</v>
      </c>
      <c r="AD13" s="74" t="s">
        <v>8</v>
      </c>
      <c r="AE13" s="74" t="s">
        <v>8</v>
      </c>
      <c r="AF13" s="74" t="s">
        <v>8</v>
      </c>
      <c r="AG13" s="74" t="s">
        <v>8</v>
      </c>
      <c r="AH13" s="74" t="s">
        <v>8</v>
      </c>
      <c r="AI13" s="74" t="s">
        <v>8</v>
      </c>
      <c r="AJ13" s="74" t="s">
        <v>8</v>
      </c>
    </row>
    <row r="14" spans="1:36" x14ac:dyDescent="0.2">
      <c r="A14" s="55" t="s">
        <v>45</v>
      </c>
      <c r="B14" s="71">
        <v>14</v>
      </c>
      <c r="C14" s="71">
        <v>6</v>
      </c>
      <c r="D14" s="71">
        <v>10</v>
      </c>
      <c r="E14" s="71">
        <v>8</v>
      </c>
      <c r="F14" s="71">
        <v>10</v>
      </c>
      <c r="G14" s="71">
        <v>12</v>
      </c>
      <c r="H14" s="71">
        <v>11</v>
      </c>
      <c r="I14" s="71">
        <v>10</v>
      </c>
      <c r="J14" s="71">
        <v>19</v>
      </c>
      <c r="K14" s="71">
        <v>9</v>
      </c>
      <c r="L14" s="71">
        <v>13</v>
      </c>
      <c r="M14" s="71">
        <v>14</v>
      </c>
      <c r="N14" s="71">
        <v>13</v>
      </c>
      <c r="O14" s="71">
        <v>16</v>
      </c>
      <c r="P14" s="68">
        <v>20</v>
      </c>
      <c r="Q14" s="75">
        <v>19</v>
      </c>
      <c r="R14" s="27">
        <v>18</v>
      </c>
      <c r="S14" s="75">
        <v>21</v>
      </c>
      <c r="T14" s="27">
        <v>7</v>
      </c>
      <c r="U14" s="74" t="s">
        <v>8</v>
      </c>
      <c r="V14" s="74" t="s">
        <v>8</v>
      </c>
      <c r="W14" s="74" t="s">
        <v>8</v>
      </c>
      <c r="X14" s="74" t="s">
        <v>8</v>
      </c>
      <c r="Y14" s="74" t="s">
        <v>8</v>
      </c>
      <c r="Z14" s="74" t="s">
        <v>8</v>
      </c>
      <c r="AA14" s="74" t="s">
        <v>8</v>
      </c>
      <c r="AB14" s="74" t="s">
        <v>8</v>
      </c>
      <c r="AC14" s="74" t="s">
        <v>8</v>
      </c>
      <c r="AD14" s="74" t="s">
        <v>8</v>
      </c>
      <c r="AE14" s="74" t="s">
        <v>8</v>
      </c>
      <c r="AF14" s="74" t="s">
        <v>8</v>
      </c>
      <c r="AG14" s="74" t="s">
        <v>8</v>
      </c>
      <c r="AH14" s="74" t="s">
        <v>8</v>
      </c>
      <c r="AI14" s="74" t="s">
        <v>8</v>
      </c>
      <c r="AJ14" s="74" t="s">
        <v>8</v>
      </c>
    </row>
    <row r="15" spans="1:36" x14ac:dyDescent="0.2">
      <c r="A15" s="55" t="s">
        <v>46</v>
      </c>
      <c r="B15" s="71">
        <v>91</v>
      </c>
      <c r="C15" s="71">
        <v>79</v>
      </c>
      <c r="D15" s="71">
        <v>91</v>
      </c>
      <c r="E15" s="71">
        <v>132</v>
      </c>
      <c r="F15" s="71">
        <v>131</v>
      </c>
      <c r="G15" s="71">
        <v>131</v>
      </c>
      <c r="H15" s="71">
        <v>134</v>
      </c>
      <c r="I15" s="71">
        <v>134</v>
      </c>
      <c r="J15" s="71">
        <v>145</v>
      </c>
      <c r="K15" s="71">
        <v>130</v>
      </c>
      <c r="L15" s="71">
        <v>132</v>
      </c>
      <c r="M15" s="71">
        <v>123</v>
      </c>
      <c r="N15" s="71">
        <v>143</v>
      </c>
      <c r="O15" s="71">
        <v>113</v>
      </c>
      <c r="P15" s="68">
        <v>115</v>
      </c>
      <c r="Q15" s="75">
        <v>109</v>
      </c>
      <c r="R15" s="27">
        <v>79</v>
      </c>
      <c r="S15" s="75">
        <v>37</v>
      </c>
      <c r="T15" s="27">
        <v>26</v>
      </c>
      <c r="U15" s="74" t="s">
        <v>8</v>
      </c>
      <c r="V15" s="74" t="s">
        <v>8</v>
      </c>
      <c r="W15" s="74" t="s">
        <v>8</v>
      </c>
      <c r="X15" s="74" t="s">
        <v>8</v>
      </c>
      <c r="Y15" s="74" t="s">
        <v>8</v>
      </c>
      <c r="Z15" s="74" t="s">
        <v>8</v>
      </c>
      <c r="AA15" s="74" t="s">
        <v>8</v>
      </c>
      <c r="AB15" s="74" t="s">
        <v>8</v>
      </c>
      <c r="AC15" s="74" t="s">
        <v>8</v>
      </c>
      <c r="AD15" s="74" t="s">
        <v>8</v>
      </c>
      <c r="AE15" s="74" t="s">
        <v>8</v>
      </c>
      <c r="AF15" s="74" t="s">
        <v>8</v>
      </c>
      <c r="AG15" s="74" t="s">
        <v>8</v>
      </c>
      <c r="AH15" s="74" t="s">
        <v>8</v>
      </c>
      <c r="AI15" s="74" t="s">
        <v>8</v>
      </c>
      <c r="AJ15" s="74" t="s">
        <v>8</v>
      </c>
    </row>
    <row r="16" spans="1:36" x14ac:dyDescent="0.2">
      <c r="A16" s="55" t="s">
        <v>47</v>
      </c>
      <c r="B16" s="71">
        <v>120</v>
      </c>
      <c r="C16" s="71">
        <v>138</v>
      </c>
      <c r="D16" s="71">
        <v>143</v>
      </c>
      <c r="E16" s="71">
        <v>165</v>
      </c>
      <c r="F16" s="71">
        <v>173</v>
      </c>
      <c r="G16" s="71">
        <v>169</v>
      </c>
      <c r="H16" s="71">
        <v>201</v>
      </c>
      <c r="I16" s="71">
        <v>218</v>
      </c>
      <c r="J16" s="71">
        <v>235</v>
      </c>
      <c r="K16" s="71">
        <v>208</v>
      </c>
      <c r="L16" s="71">
        <v>198</v>
      </c>
      <c r="M16" s="71">
        <v>222</v>
      </c>
      <c r="N16" s="71">
        <v>224</v>
      </c>
      <c r="O16" s="71">
        <v>237</v>
      </c>
      <c r="P16" s="68">
        <v>212</v>
      </c>
      <c r="Q16" s="75">
        <v>202</v>
      </c>
      <c r="R16" s="27">
        <v>111</v>
      </c>
      <c r="S16" s="75">
        <v>67</v>
      </c>
      <c r="T16" s="27">
        <v>52</v>
      </c>
      <c r="U16" s="74" t="s">
        <v>8</v>
      </c>
      <c r="V16" s="74" t="s">
        <v>8</v>
      </c>
      <c r="W16" s="74" t="s">
        <v>8</v>
      </c>
      <c r="X16" s="74" t="s">
        <v>8</v>
      </c>
      <c r="Y16" s="74" t="s">
        <v>8</v>
      </c>
      <c r="Z16" s="74" t="s">
        <v>8</v>
      </c>
      <c r="AA16" s="74" t="s">
        <v>8</v>
      </c>
      <c r="AB16" s="74" t="s">
        <v>8</v>
      </c>
      <c r="AC16" s="74" t="s">
        <v>8</v>
      </c>
      <c r="AD16" s="74" t="s">
        <v>8</v>
      </c>
      <c r="AE16" s="74" t="s">
        <v>8</v>
      </c>
      <c r="AF16" s="74" t="s">
        <v>8</v>
      </c>
      <c r="AG16" s="74" t="s">
        <v>8</v>
      </c>
      <c r="AH16" s="74" t="s">
        <v>8</v>
      </c>
      <c r="AI16" s="74" t="s">
        <v>8</v>
      </c>
      <c r="AJ16" s="74" t="s">
        <v>8</v>
      </c>
    </row>
    <row r="17" spans="1:36" x14ac:dyDescent="0.2">
      <c r="A17" s="55" t="s">
        <v>48</v>
      </c>
      <c r="B17" s="71">
        <v>1</v>
      </c>
      <c r="C17" s="71">
        <v>10</v>
      </c>
      <c r="D17" s="71">
        <v>3</v>
      </c>
      <c r="E17" s="71">
        <v>10</v>
      </c>
      <c r="F17" s="71">
        <v>19</v>
      </c>
      <c r="G17" s="71">
        <v>23</v>
      </c>
      <c r="H17" s="71">
        <v>32</v>
      </c>
      <c r="I17" s="71">
        <v>38</v>
      </c>
      <c r="J17" s="71">
        <v>41</v>
      </c>
      <c r="K17" s="71">
        <v>39</v>
      </c>
      <c r="L17" s="71">
        <v>44</v>
      </c>
      <c r="M17" s="71">
        <v>50</v>
      </c>
      <c r="N17" s="71">
        <v>62</v>
      </c>
      <c r="O17" s="71">
        <v>63</v>
      </c>
      <c r="P17" s="68">
        <v>64</v>
      </c>
      <c r="Q17" s="75">
        <v>50</v>
      </c>
      <c r="R17" s="27">
        <v>67</v>
      </c>
      <c r="S17" s="75">
        <v>46</v>
      </c>
      <c r="T17" s="27">
        <v>29</v>
      </c>
      <c r="U17" s="74" t="s">
        <v>8</v>
      </c>
      <c r="V17" s="74" t="s">
        <v>8</v>
      </c>
      <c r="W17" s="74" t="s">
        <v>8</v>
      </c>
      <c r="X17" s="74" t="s">
        <v>8</v>
      </c>
      <c r="Y17" s="74" t="s">
        <v>8</v>
      </c>
      <c r="Z17" s="74" t="s">
        <v>8</v>
      </c>
      <c r="AA17" s="74" t="s">
        <v>8</v>
      </c>
      <c r="AB17" s="74" t="s">
        <v>8</v>
      </c>
      <c r="AC17" s="74" t="s">
        <v>8</v>
      </c>
      <c r="AD17" s="74" t="s">
        <v>8</v>
      </c>
      <c r="AE17" s="74" t="s">
        <v>8</v>
      </c>
      <c r="AF17" s="74" t="s">
        <v>8</v>
      </c>
      <c r="AG17" s="74" t="s">
        <v>8</v>
      </c>
      <c r="AH17" s="74" t="s">
        <v>8</v>
      </c>
      <c r="AI17" s="74" t="s">
        <v>8</v>
      </c>
      <c r="AJ17" s="74" t="s">
        <v>8</v>
      </c>
    </row>
    <row r="18" spans="1:36" x14ac:dyDescent="0.2">
      <c r="A18" s="55" t="s">
        <v>49</v>
      </c>
      <c r="B18" s="71">
        <v>10</v>
      </c>
      <c r="C18" s="71">
        <v>6</v>
      </c>
      <c r="D18" s="71">
        <v>17</v>
      </c>
      <c r="E18" s="71">
        <v>19</v>
      </c>
      <c r="F18" s="71">
        <v>35</v>
      </c>
      <c r="G18" s="71">
        <v>39</v>
      </c>
      <c r="H18" s="71">
        <v>42</v>
      </c>
      <c r="I18" s="71">
        <v>47</v>
      </c>
      <c r="J18" s="71">
        <v>50</v>
      </c>
      <c r="K18" s="71">
        <v>44</v>
      </c>
      <c r="L18" s="71">
        <v>58</v>
      </c>
      <c r="M18" s="71">
        <v>54</v>
      </c>
      <c r="N18" s="71">
        <v>73</v>
      </c>
      <c r="O18" s="71">
        <v>83</v>
      </c>
      <c r="P18" s="68">
        <v>72</v>
      </c>
      <c r="Q18" s="75">
        <v>72</v>
      </c>
      <c r="R18" s="27">
        <v>84</v>
      </c>
      <c r="S18" s="75">
        <v>63</v>
      </c>
      <c r="T18" s="27">
        <v>65</v>
      </c>
      <c r="U18" s="74" t="s">
        <v>8</v>
      </c>
      <c r="V18" s="74" t="s">
        <v>8</v>
      </c>
      <c r="W18" s="74" t="s">
        <v>8</v>
      </c>
      <c r="X18" s="74" t="s">
        <v>8</v>
      </c>
      <c r="Y18" s="74" t="s">
        <v>8</v>
      </c>
      <c r="Z18" s="74" t="s">
        <v>8</v>
      </c>
      <c r="AA18" s="74" t="s">
        <v>8</v>
      </c>
      <c r="AB18" s="74" t="s">
        <v>8</v>
      </c>
      <c r="AC18" s="74" t="s">
        <v>8</v>
      </c>
      <c r="AD18" s="74" t="s">
        <v>8</v>
      </c>
      <c r="AE18" s="74" t="s">
        <v>8</v>
      </c>
      <c r="AF18" s="74" t="s">
        <v>8</v>
      </c>
      <c r="AG18" s="74" t="s">
        <v>8</v>
      </c>
      <c r="AH18" s="74" t="s">
        <v>8</v>
      </c>
      <c r="AI18" s="74" t="s">
        <v>8</v>
      </c>
      <c r="AJ18" s="74" t="s">
        <v>8</v>
      </c>
    </row>
    <row r="19" spans="1:36" x14ac:dyDescent="0.2">
      <c r="A19" s="55" t="s">
        <v>50</v>
      </c>
      <c r="B19" s="71">
        <v>3</v>
      </c>
      <c r="C19" s="71">
        <v>1</v>
      </c>
      <c r="D19" s="71" t="s">
        <v>14</v>
      </c>
      <c r="E19" s="71">
        <v>2</v>
      </c>
      <c r="F19" s="71">
        <v>7</v>
      </c>
      <c r="G19" s="71">
        <v>7</v>
      </c>
      <c r="H19" s="71">
        <v>9</v>
      </c>
      <c r="I19" s="71">
        <v>4</v>
      </c>
      <c r="J19" s="71">
        <v>6</v>
      </c>
      <c r="K19" s="71">
        <v>6</v>
      </c>
      <c r="L19" s="71">
        <v>9</v>
      </c>
      <c r="M19" s="71">
        <v>6</v>
      </c>
      <c r="N19" s="71">
        <v>12</v>
      </c>
      <c r="O19" s="71">
        <v>8</v>
      </c>
      <c r="P19" s="68">
        <v>12</v>
      </c>
      <c r="Q19" s="75">
        <v>10</v>
      </c>
      <c r="R19" s="27">
        <v>12</v>
      </c>
      <c r="S19" s="75">
        <v>5</v>
      </c>
      <c r="T19" s="27">
        <v>4</v>
      </c>
      <c r="U19" s="74" t="s">
        <v>8</v>
      </c>
      <c r="V19" s="74" t="s">
        <v>8</v>
      </c>
      <c r="W19" s="74" t="s">
        <v>8</v>
      </c>
      <c r="X19" s="74" t="s">
        <v>8</v>
      </c>
      <c r="Y19" s="74" t="s">
        <v>8</v>
      </c>
      <c r="Z19" s="74" t="s">
        <v>8</v>
      </c>
      <c r="AA19" s="74" t="s">
        <v>8</v>
      </c>
      <c r="AB19" s="74" t="s">
        <v>8</v>
      </c>
      <c r="AC19" s="74" t="s">
        <v>8</v>
      </c>
      <c r="AD19" s="74" t="s">
        <v>8</v>
      </c>
      <c r="AE19" s="74" t="s">
        <v>8</v>
      </c>
      <c r="AF19" s="74" t="s">
        <v>8</v>
      </c>
      <c r="AG19" s="74" t="s">
        <v>8</v>
      </c>
      <c r="AH19" s="74" t="s">
        <v>8</v>
      </c>
      <c r="AI19" s="74" t="s">
        <v>8</v>
      </c>
      <c r="AJ19" s="74" t="s">
        <v>8</v>
      </c>
    </row>
    <row r="20" spans="1:36" x14ac:dyDescent="0.2">
      <c r="A20" s="55" t="s">
        <v>51</v>
      </c>
      <c r="B20" s="71" t="s">
        <v>8</v>
      </c>
      <c r="C20" s="71" t="s">
        <v>8</v>
      </c>
      <c r="D20" s="71" t="s">
        <v>8</v>
      </c>
      <c r="E20" s="71" t="s">
        <v>8</v>
      </c>
      <c r="F20" s="71" t="s">
        <v>8</v>
      </c>
      <c r="G20" s="71" t="s">
        <v>8</v>
      </c>
      <c r="H20" s="71" t="s">
        <v>8</v>
      </c>
      <c r="I20" s="71" t="s">
        <v>8</v>
      </c>
      <c r="J20" s="71" t="s">
        <v>8</v>
      </c>
      <c r="K20" s="71" t="s">
        <v>8</v>
      </c>
      <c r="L20" s="71" t="s">
        <v>8</v>
      </c>
      <c r="M20" s="71" t="s">
        <v>8</v>
      </c>
      <c r="N20" s="71">
        <v>1</v>
      </c>
      <c r="O20" s="71">
        <v>8</v>
      </c>
      <c r="P20" s="68">
        <v>72</v>
      </c>
      <c r="Q20" s="75">
        <v>202</v>
      </c>
      <c r="R20" s="27">
        <v>370</v>
      </c>
      <c r="S20" s="75">
        <v>647</v>
      </c>
      <c r="T20" s="27">
        <v>955</v>
      </c>
      <c r="U20" s="52">
        <v>1105</v>
      </c>
      <c r="V20" s="52">
        <v>1149</v>
      </c>
      <c r="W20" s="52">
        <v>1281</v>
      </c>
      <c r="X20" s="52">
        <v>1427</v>
      </c>
      <c r="Y20" s="52">
        <v>1491</v>
      </c>
      <c r="Z20" s="52">
        <v>1428</v>
      </c>
      <c r="AA20" s="52">
        <v>1406</v>
      </c>
      <c r="AB20" s="52">
        <v>1388</v>
      </c>
      <c r="AC20" s="52">
        <v>1464</v>
      </c>
      <c r="AD20" s="52">
        <v>1546</v>
      </c>
      <c r="AE20" s="52">
        <v>1565</v>
      </c>
      <c r="AF20" s="52">
        <v>1604</v>
      </c>
      <c r="AG20" s="52">
        <v>1576</v>
      </c>
      <c r="AH20" s="52">
        <v>1537</v>
      </c>
      <c r="AI20" s="52">
        <v>1594</v>
      </c>
      <c r="AJ20" s="52">
        <v>1824</v>
      </c>
    </row>
    <row r="21" spans="1:36" x14ac:dyDescent="0.2">
      <c r="A21" s="11" t="s">
        <v>7</v>
      </c>
      <c r="B21" s="4">
        <v>393</v>
      </c>
      <c r="C21" s="4">
        <v>415</v>
      </c>
      <c r="D21" s="4">
        <v>439</v>
      </c>
      <c r="E21" s="4">
        <v>491</v>
      </c>
      <c r="F21" s="4">
        <v>551</v>
      </c>
      <c r="G21" s="4">
        <v>602</v>
      </c>
      <c r="H21" s="4">
        <v>602</v>
      </c>
      <c r="I21" s="4">
        <v>625</v>
      </c>
      <c r="J21" s="4">
        <v>685</v>
      </c>
      <c r="K21" s="4">
        <v>695</v>
      </c>
      <c r="L21" s="4">
        <v>647</v>
      </c>
      <c r="M21" s="4">
        <v>677</v>
      </c>
      <c r="N21" s="4">
        <v>739</v>
      </c>
      <c r="O21" s="4">
        <v>723</v>
      </c>
      <c r="P21" s="13">
        <v>782</v>
      </c>
      <c r="Q21" s="25">
        <f t="shared" ref="Q21:V21" si="0">SUM(Q6:Q20)</f>
        <v>855</v>
      </c>
      <c r="R21" s="14">
        <f t="shared" si="0"/>
        <v>905</v>
      </c>
      <c r="S21" s="33">
        <f t="shared" si="0"/>
        <v>1030</v>
      </c>
      <c r="T21" s="32">
        <f t="shared" si="0"/>
        <v>1245</v>
      </c>
      <c r="U21" s="32">
        <f t="shared" si="0"/>
        <v>1148</v>
      </c>
      <c r="V21" s="32">
        <f t="shared" si="0"/>
        <v>1184</v>
      </c>
      <c r="W21" s="32">
        <v>1329</v>
      </c>
      <c r="X21" s="32">
        <f>X6+X20</f>
        <v>1461</v>
      </c>
      <c r="Y21" s="32">
        <f>Y6+Y20</f>
        <v>1524</v>
      </c>
      <c r="Z21" s="32">
        <f>Z6+Z20</f>
        <v>1448</v>
      </c>
      <c r="AA21" s="32">
        <f>AA6+AA20</f>
        <v>1436</v>
      </c>
      <c r="AB21" s="32">
        <f>AB6+AB20</f>
        <v>1410</v>
      </c>
      <c r="AC21" s="32">
        <f t="shared" ref="AC21" si="1">AC6+AC20</f>
        <v>1493</v>
      </c>
      <c r="AD21" s="67">
        <v>1564</v>
      </c>
      <c r="AE21" s="67">
        <v>1583</v>
      </c>
      <c r="AF21" s="67">
        <v>1634</v>
      </c>
      <c r="AG21" s="67">
        <v>1601</v>
      </c>
      <c r="AH21" s="67">
        <v>1562</v>
      </c>
      <c r="AI21" s="67">
        <v>1612</v>
      </c>
      <c r="AJ21" s="67">
        <v>1850</v>
      </c>
    </row>
    <row r="22" spans="1:36" x14ac:dyDescent="0.2">
      <c r="A22" s="5"/>
      <c r="B22" s="7"/>
      <c r="C22" s="7"/>
      <c r="D22" s="7"/>
      <c r="E22" s="7"/>
      <c r="F22" s="7"/>
      <c r="G22" s="7"/>
      <c r="R22" s="27"/>
    </row>
    <row r="23" spans="1:36" x14ac:dyDescent="0.2">
      <c r="A23" s="8" t="s">
        <v>82</v>
      </c>
      <c r="B23" s="7"/>
      <c r="C23" s="7"/>
      <c r="D23" s="7"/>
      <c r="E23" s="7"/>
      <c r="F23" s="7"/>
      <c r="G23" s="7"/>
      <c r="R23" s="27"/>
    </row>
    <row r="24" spans="1:36" x14ac:dyDescent="0.2">
      <c r="A24" s="10"/>
      <c r="B24" s="6"/>
      <c r="C24" s="7"/>
      <c r="D24" s="6"/>
      <c r="E24" s="7"/>
      <c r="F24" s="7"/>
      <c r="G24" s="7"/>
      <c r="H24" s="7"/>
      <c r="I24" s="7"/>
      <c r="J24" s="7"/>
      <c r="K24" s="7"/>
    </row>
    <row r="25" spans="1:36" x14ac:dyDescent="0.2">
      <c r="A25" s="106" t="s">
        <v>86</v>
      </c>
      <c r="B25" s="6"/>
      <c r="C25" s="7"/>
      <c r="D25" s="6"/>
      <c r="E25" s="7"/>
      <c r="F25" s="7"/>
      <c r="G25" s="7"/>
      <c r="H25" s="7"/>
      <c r="I25" s="7"/>
      <c r="J25" s="7"/>
      <c r="K25" s="7"/>
    </row>
    <row r="26" spans="1:36" x14ac:dyDescent="0.2">
      <c r="A26" s="5"/>
      <c r="B26" s="6"/>
      <c r="C26" s="7"/>
      <c r="D26" s="6"/>
      <c r="E26" s="7"/>
      <c r="F26" s="7"/>
      <c r="G26" s="7"/>
      <c r="H26" s="7"/>
      <c r="I26" s="7"/>
      <c r="J26" s="7"/>
      <c r="K26" s="7"/>
    </row>
    <row r="27" spans="1:36" x14ac:dyDescent="0.2">
      <c r="A27" s="5"/>
      <c r="B27" s="6"/>
      <c r="C27" s="7"/>
      <c r="D27" s="6"/>
      <c r="E27" s="7"/>
      <c r="F27" s="7"/>
      <c r="G27" s="7"/>
      <c r="H27" s="7"/>
      <c r="I27" s="7"/>
      <c r="J27" s="7"/>
      <c r="K27" s="7"/>
    </row>
    <row r="28" spans="1:36" x14ac:dyDescent="0.2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36" x14ac:dyDescent="0.2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36" x14ac:dyDescent="0.2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36" x14ac:dyDescent="0.2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36" x14ac:dyDescent="0.2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x14ac:dyDescent="0.2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x14ac:dyDescent="0.2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x14ac:dyDescent="0.2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x14ac:dyDescent="0.2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x14ac:dyDescent="0.2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x14ac:dyDescent="0.2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x14ac:dyDescent="0.2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x14ac:dyDescent="0.2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x14ac:dyDescent="0.2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x14ac:dyDescent="0.2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x14ac:dyDescent="0.2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</row>
  </sheetData>
  <phoneticPr fontId="0" type="noConversion"/>
  <pageMargins left="0.47244094488188981" right="0.27559055118110237" top="0.98425196850393704" bottom="0.98425196850393704" header="0.51181102362204722" footer="0.51181102362204722"/>
  <pageSetup paperSize="9" scale="6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6" ma:contentTypeDescription="Create a new document." ma:contentTypeScope="" ma:versionID="fd4ee08c2c740a5d07f06a4709a9d69a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0e6b16548e1354669d3893a0760089a6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745CE9-BBCE-4294-98DF-4E9AF39FC376}"/>
</file>

<file path=customXml/itemProps2.xml><?xml version="1.0" encoding="utf-8"?>
<ds:datastoreItem xmlns:ds="http://schemas.openxmlformats.org/officeDocument/2006/customXml" ds:itemID="{42E2B49B-DF1C-4538-AC34-3D9EC5D95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FB997A-A0F8-47D9-A1FC-54154BEF3C3D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407ef35-851a-4d86-a1b5-b66f49498b93"/>
    <ds:schemaRef ds:uri="b805bb67-f887-49c7-94c5-40a00613c170"/>
    <ds:schemaRef ds:uri="http://www.w3.org/XML/1998/namespace"/>
    <ds:schemaRef ds:uri="http://purl.org/dc/terms/"/>
    <ds:schemaRef ds:uri="54f8c99b-f2b5-46dc-87de-a4b4c4476c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6</vt:i4>
      </vt:variant>
    </vt:vector>
  </HeadingPairs>
  <TitlesOfParts>
    <vt:vector size="20" baseType="lpstr">
      <vt:lpstr>Innhold</vt:lpstr>
      <vt:lpstr>A.1.1</vt:lpstr>
      <vt:lpstr>A.1.2</vt:lpstr>
      <vt:lpstr>A.1.3a</vt:lpstr>
      <vt:lpstr>A.1.3b</vt:lpstr>
      <vt:lpstr>A.1.4</vt:lpstr>
      <vt:lpstr>A.1.5 alle år</vt:lpstr>
      <vt:lpstr>A.1.5</vt:lpstr>
      <vt:lpstr>A.1.6</vt:lpstr>
      <vt:lpstr>A.1.7</vt:lpstr>
      <vt:lpstr>A.1.8</vt:lpstr>
      <vt:lpstr>A.1.9</vt:lpstr>
      <vt:lpstr>A.1.10a</vt:lpstr>
      <vt:lpstr>A.1.10b</vt:lpstr>
      <vt:lpstr>A.1.1!Print_Area</vt:lpstr>
      <vt:lpstr>A.1.10a!Print_Area</vt:lpstr>
      <vt:lpstr>A.1.2!Print_Area</vt:lpstr>
      <vt:lpstr>A.1.3a!Print_Area</vt:lpstr>
      <vt:lpstr>A.1.3b!Print_Area</vt:lpstr>
      <vt:lpstr>A.1.4!Print_Area</vt:lpstr>
    </vt:vector>
  </TitlesOfParts>
  <Manager/>
  <Company>NIFU STEP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terjebo</dc:creator>
  <cp:keywords/>
  <dc:description/>
  <cp:lastModifiedBy>Kaia Ingerdatter Sørland</cp:lastModifiedBy>
  <cp:revision/>
  <cp:lastPrinted>2025-04-01T07:28:17Z</cp:lastPrinted>
  <dcterms:created xsi:type="dcterms:W3CDTF">2005-08-25T12:02:30Z</dcterms:created>
  <dcterms:modified xsi:type="dcterms:W3CDTF">2025-10-31T08:33:50Z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111b3e3d-01ff-44be-8e41-bb9a1b879f55_Enabled">
    <vt:lpwstr>true</vt:lpwstr>
  </property>
  <property fmtid="{D5CDD505-2E9C-101B-9397-08002B2CF9AE}" pid="5" name="MSIP_Label_111b3e3d-01ff-44be-8e41-bb9a1b879f55_SetDate">
    <vt:lpwstr>2025-10-30T16:40:34Z</vt:lpwstr>
  </property>
  <property fmtid="{D5CDD505-2E9C-101B-9397-08002B2CF9AE}" pid="6" name="MSIP_Label_111b3e3d-01ff-44be-8e41-bb9a1b879f55_Method">
    <vt:lpwstr>Privileged</vt:lpwstr>
  </property>
  <property fmtid="{D5CDD505-2E9C-101B-9397-08002B2CF9AE}" pid="7" name="MSIP_Label_111b3e3d-01ff-44be-8e41-bb9a1b879f55_Name">
    <vt:lpwstr>111b3e3d-01ff-44be-8e41-bb9a1b879f55</vt:lpwstr>
  </property>
  <property fmtid="{D5CDD505-2E9C-101B-9397-08002B2CF9AE}" pid="8" name="MSIP_Label_111b3e3d-01ff-44be-8e41-bb9a1b879f55_SiteId">
    <vt:lpwstr>a9b13882-99a6-4b28-9368-b64c69bf0256</vt:lpwstr>
  </property>
  <property fmtid="{D5CDD505-2E9C-101B-9397-08002B2CF9AE}" pid="9" name="MSIP_Label_111b3e3d-01ff-44be-8e41-bb9a1b879f55_ActionId">
    <vt:lpwstr>ddd4437e-ea7a-4dee-8b01-c3eb1d3d5210</vt:lpwstr>
  </property>
  <property fmtid="{D5CDD505-2E9C-101B-9397-08002B2CF9AE}" pid="10" name="MSIP_Label_111b3e3d-01ff-44be-8e41-bb9a1b879f55_ContentBits">
    <vt:lpwstr>0</vt:lpwstr>
  </property>
  <property fmtid="{D5CDD505-2E9C-101B-9397-08002B2CF9AE}" pid="11" name="MSIP_Label_111b3e3d-01ff-44be-8e41-bb9a1b879f55_Tag">
    <vt:lpwstr>10, 0, 1, 1</vt:lpwstr>
  </property>
</Properties>
</file>