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rganisasjon\A400\S421\Gruppe UoH-Instsekt-Fpers\05. Nøkkeltall\2024\Tabeller\"/>
    </mc:Choice>
  </mc:AlternateContent>
  <xr:revisionPtr revIDLastSave="0" documentId="13_ncr:1_{03FDBFBD-C5AF-4371-A13E-AD4564F7B69A}" xr6:coauthVersionLast="47" xr6:coauthVersionMax="47" xr10:uidLastSave="{00000000-0000-0000-0000-000000000000}"/>
  <bookViews>
    <workbookView xWindow="-28920" yWindow="-105" windowWidth="29040" windowHeight="15720" tabRatio="923" activeTab="1" xr2:uid="{00000000-000D-0000-FFFF-FFFF00000000}"/>
  </bookViews>
  <sheets>
    <sheet name="1. Instituttoversikt" sheetId="17" r:id="rId1"/>
    <sheet name="Tabelloversikt" sheetId="20" r:id="rId2"/>
    <sheet name="Tabell 1" sheetId="49" r:id="rId3"/>
    <sheet name="Tabell 2" sheetId="64" r:id="rId4"/>
    <sheet name="Tabell 2b" sheetId="81" r:id="rId5"/>
    <sheet name="Tabell 3" sheetId="38" r:id="rId6"/>
    <sheet name="Tabell 4" sheetId="73" r:id="rId7"/>
    <sheet name="Tabell 5" sheetId="56" r:id="rId8"/>
    <sheet name="Tabell 6" sheetId="57" r:id="rId9"/>
    <sheet name="Tabell 7" sheetId="4" r:id="rId10"/>
    <sheet name="Tabell 8" sheetId="74" r:id="rId11"/>
    <sheet name="Tabell 9" sheetId="22" r:id="rId12"/>
    <sheet name="Tabell 10" sheetId="6" r:id="rId13"/>
    <sheet name="Tabell 11" sheetId="10" r:id="rId14"/>
    <sheet name="Tabell 12" sheetId="43" r:id="rId15"/>
    <sheet name="Tabell 13" sheetId="44" r:id="rId16"/>
    <sheet name="Tabell 14" sheetId="72" r:id="rId17"/>
    <sheet name="Tabell 15" sheetId="52" r:id="rId18"/>
    <sheet name="Tabell 16" sheetId="8" r:id="rId19"/>
    <sheet name="Tabell 17" sheetId="14" r:id="rId20"/>
    <sheet name="Tabell 18" sheetId="15" r:id="rId21"/>
    <sheet name="Tabell 19" sheetId="16" r:id="rId22"/>
    <sheet name="Tabell 20" sheetId="85" r:id="rId23"/>
    <sheet name="Egenkapital og gjeld" sheetId="82" r:id="rId24"/>
  </sheets>
  <definedNames>
    <definedName name="_xlnm._FilterDatabase" localSheetId="0" hidden="1">'1. Instituttoversikt'!$A$1:$L$61</definedName>
    <definedName name="Ansatte_med_dr.grad_1997" localSheetId="12">'Tabell 10'!#REF!</definedName>
    <definedName name="EksterneData1" localSheetId="12">'Tabell 10'!#REF!</definedName>
    <definedName name="EksterneData1" localSheetId="13">'Tabell 11'!#REF!</definedName>
    <definedName name="EksterneData1" localSheetId="14">'Tabell 12'!#REF!</definedName>
    <definedName name="EksterneData1" localSheetId="18">'Tabell 16'!#REF!</definedName>
    <definedName name="EksterneData1" localSheetId="19">'Tabell 17'!#REF!</definedName>
    <definedName name="EksterneData10" localSheetId="13">'Tabell 11'!#REF!</definedName>
    <definedName name="EksterneData10" localSheetId="18">'Tabell 16'!#REF!</definedName>
    <definedName name="EksterneData10" localSheetId="20">'Tabell 18'!#REF!</definedName>
    <definedName name="EksterneData11" localSheetId="13">'Tabell 11'!#REF!</definedName>
    <definedName name="EksterneData11" localSheetId="18">'Tabell 16'!#REF!</definedName>
    <definedName name="EksterneData11" localSheetId="20">'Tabell 18'!#REF!</definedName>
    <definedName name="EksterneData12" localSheetId="13">'Tabell 11'!#REF!</definedName>
    <definedName name="EksterneData12" localSheetId="18">'Tabell 16'!#REF!</definedName>
    <definedName name="EksterneData12" localSheetId="20">'Tabell 18'!#REF!</definedName>
    <definedName name="EksterneData13" localSheetId="13">'Tabell 11'!#REF!</definedName>
    <definedName name="EksterneData13" localSheetId="18">'Tabell 16'!#REF!</definedName>
    <definedName name="EksterneData13" localSheetId="20">'Tabell 18'!#REF!</definedName>
    <definedName name="EksterneData13_10" localSheetId="0">'1. Instituttoversikt'!$A$60:$D$60</definedName>
    <definedName name="EksterneData13_11" localSheetId="0">'1. Instituttoversikt'!$A$51:$D$57</definedName>
    <definedName name="EksterneData13_12" localSheetId="0">'1. Instituttoversikt'!#REF!</definedName>
    <definedName name="EksterneData13_13" localSheetId="0">'1. Instituttoversikt'!$A$35:$D$35</definedName>
    <definedName name="EksterneData13_14" localSheetId="0">'1. Instituttoversikt'!#REF!</definedName>
    <definedName name="EksterneData13_15" localSheetId="0">'1. Instituttoversikt'!#REF!</definedName>
    <definedName name="EksterneData13_2" localSheetId="0">'1. Instituttoversikt'!$A$16:$D$47</definedName>
    <definedName name="EksterneData13_3" localSheetId="0">'1. Instituttoversikt'!#REF!</definedName>
    <definedName name="EksterneData13_4" localSheetId="0">'1. Instituttoversikt'!$A$27:$D$45</definedName>
    <definedName name="EksterneData13_5" localSheetId="0">'1. Instituttoversikt'!#REF!</definedName>
    <definedName name="EksterneData13_6" localSheetId="0">'1. Instituttoversikt'!#REF!</definedName>
    <definedName name="EksterneData13_7" localSheetId="0">'1. Instituttoversikt'!#REF!</definedName>
    <definedName name="EksterneData13_8" localSheetId="0">'1. Instituttoversikt'!$A$8:$D$9</definedName>
    <definedName name="EksterneData13_9" localSheetId="0">'1. Instituttoversikt'!$A$11:$D$11</definedName>
    <definedName name="EksterneData14" localSheetId="13">'Tabell 11'!#REF!</definedName>
    <definedName name="EksterneData14" localSheetId="18">'Tabell 16'!#REF!</definedName>
    <definedName name="EksterneData14" localSheetId="20">'Tabell 18'!#REF!</definedName>
    <definedName name="EksterneData15" localSheetId="13">'Tabell 11'!#REF!</definedName>
    <definedName name="EksterneData15" localSheetId="18">'Tabell 16'!#REF!</definedName>
    <definedName name="EksterneData15" localSheetId="20">'Tabell 18'!#REF!</definedName>
    <definedName name="EksterneData16" localSheetId="13">'Tabell 11'!#REF!</definedName>
    <definedName name="EksterneData16" localSheetId="18">'Tabell 16'!#REF!</definedName>
    <definedName name="EksterneData16" localSheetId="20">'Tabell 18'!#REF!</definedName>
    <definedName name="EksterneData17" localSheetId="13">'Tabell 11'!#REF!</definedName>
    <definedName name="EksterneData17" localSheetId="18">'Tabell 16'!#REF!</definedName>
    <definedName name="EksterneData17" localSheetId="20">'Tabell 18'!$H$1:$I$28</definedName>
    <definedName name="EksterneData17" localSheetId="9">'Tabell 7'!$A$1:$B$11</definedName>
    <definedName name="EksterneData18" localSheetId="13">'Tabell 11'!#REF!</definedName>
    <definedName name="EksterneData18" localSheetId="18">'Tabell 16'!#REF!</definedName>
    <definedName name="EksterneData18" localSheetId="20">'Tabell 18'!#REF!</definedName>
    <definedName name="EksterneData18" localSheetId="9">'Tabell 7'!$C$1:$C$11</definedName>
    <definedName name="EksterneData19" localSheetId="13">'Tabell 11'!#REF!</definedName>
    <definedName name="EksterneData19" localSheetId="18">'Tabell 16'!#REF!</definedName>
    <definedName name="EksterneData19" localSheetId="20">'Tabell 18'!#REF!</definedName>
    <definedName name="EksterneData2" localSheetId="12">'Tabell 10'!#REF!</definedName>
    <definedName name="EksterneData2" localSheetId="13">'Tabell 11'!#REF!</definedName>
    <definedName name="EksterneData2" localSheetId="14">'Tabell 12'!#REF!</definedName>
    <definedName name="EksterneData2" localSheetId="18">'Tabell 16'!#REF!</definedName>
    <definedName name="EksterneData2" localSheetId="19">'Tabell 17'!#REF!</definedName>
    <definedName name="EksterneData20" localSheetId="13">'Tabell 11'!#REF!</definedName>
    <definedName name="EksterneData20" localSheetId="20">'Tabell 18'!#REF!</definedName>
    <definedName name="EksterneData21" localSheetId="13">'Tabell 11'!#REF!</definedName>
    <definedName name="EksterneData21" localSheetId="20">'Tabell 18'!#REF!</definedName>
    <definedName name="EksterneData22" localSheetId="13">'Tabell 11'!#REF!</definedName>
    <definedName name="EksterneData22" localSheetId="18">'Tabell 16'!#REF!</definedName>
    <definedName name="EksterneData23" localSheetId="13">'Tabell 11'!#REF!</definedName>
    <definedName name="EksterneData236" localSheetId="12">'Tabell 10'!#REF!</definedName>
    <definedName name="EksterneData237" localSheetId="12">'Tabell 10'!#REF!</definedName>
    <definedName name="EksterneData238" localSheetId="12">'Tabell 10'!#REF!</definedName>
    <definedName name="EksterneData239" localSheetId="12">'Tabell 10'!#REF!</definedName>
    <definedName name="EksterneData24" localSheetId="13">'Tabell 11'!#REF!</definedName>
    <definedName name="EksterneData24" localSheetId="18">'Tabell 16'!#REF!</definedName>
    <definedName name="EksterneData240" localSheetId="12">'Tabell 10'!#REF!</definedName>
    <definedName name="EksterneData241" localSheetId="12">'Tabell 10'!#REF!</definedName>
    <definedName name="EksterneData242" localSheetId="12">'Tabell 10'!#REF!</definedName>
    <definedName name="EksterneData243" localSheetId="12">'Tabell 10'!#REF!</definedName>
    <definedName name="EksterneData25" localSheetId="13">'Tabell 11'!#REF!</definedName>
    <definedName name="EksterneData25" localSheetId="18">'Tabell 16'!#REF!</definedName>
    <definedName name="EksterneData26" localSheetId="13">'Tabell 11'!#REF!</definedName>
    <definedName name="EksterneData26" localSheetId="18">'Tabell 16'!#REF!</definedName>
    <definedName name="EksterneData3" localSheetId="12">'Tabell 10'!#REF!</definedName>
    <definedName name="EksterneData3" localSheetId="13">'Tabell 11'!#REF!</definedName>
    <definedName name="EksterneData3" localSheetId="14">'Tabell 12'!#REF!</definedName>
    <definedName name="EksterneData3" localSheetId="18">'Tabell 16'!#REF!</definedName>
    <definedName name="EksterneData3" localSheetId="19">'Tabell 17'!#REF!</definedName>
    <definedName name="EksterneData3_1" localSheetId="14">'Tabell 12'!$A$3:$C$8</definedName>
    <definedName name="EksterneData3_1" localSheetId="19">'Tabell 17'!$A$3:$C$8</definedName>
    <definedName name="EksterneData3_2" localSheetId="14">'Tabell 12'!$A$13:$C$18</definedName>
    <definedName name="EksterneData326" localSheetId="13">'Tabell 11'!#REF!</definedName>
    <definedName name="EksterneData326" localSheetId="18">'Tabell 16'!#REF!</definedName>
    <definedName name="EksterneData327" localSheetId="13">'Tabell 11'!#REF!</definedName>
    <definedName name="EksterneData327" localSheetId="18">'Tabell 16'!#REF!</definedName>
    <definedName name="EksterneData328" localSheetId="13">'Tabell 11'!#REF!</definedName>
    <definedName name="EksterneData328" localSheetId="18">'Tabell 16'!#REF!</definedName>
    <definedName name="EksterneData329" localSheetId="13">'Tabell 11'!#REF!</definedName>
    <definedName name="EksterneData329" localSheetId="18">'Tabell 16'!#REF!</definedName>
    <definedName name="EksterneData330" localSheetId="13">'Tabell 11'!#REF!</definedName>
    <definedName name="EksterneData330" localSheetId="18">'Tabell 16'!#REF!</definedName>
    <definedName name="EksterneData331" localSheetId="13">'Tabell 11'!#REF!</definedName>
    <definedName name="EksterneData331" localSheetId="18">'Tabell 16'!#REF!</definedName>
    <definedName name="EksterneData332" localSheetId="13">'Tabell 11'!#REF!</definedName>
    <definedName name="EksterneData332" localSheetId="18">'Tabell 16'!#REF!</definedName>
    <definedName name="EksterneData333" localSheetId="13">'Tabell 11'!#REF!</definedName>
    <definedName name="EksterneData333" localSheetId="18">'Tabell 16'!#REF!</definedName>
    <definedName name="EksterneData334" localSheetId="13">'Tabell 11'!#REF!</definedName>
    <definedName name="EksterneData334" localSheetId="18">'Tabell 16'!#REF!</definedName>
    <definedName name="EksterneData335" localSheetId="13">'Tabell 11'!#REF!</definedName>
    <definedName name="EksterneData335" localSheetId="18">'Tabell 16'!#REF!</definedName>
    <definedName name="EksterneData336" localSheetId="13">'Tabell 11'!#REF!</definedName>
    <definedName name="EksterneData336" localSheetId="18">'Tabell 16'!#REF!</definedName>
    <definedName name="EksterneData337" localSheetId="13">'Tabell 11'!#REF!</definedName>
    <definedName name="EksterneData337" localSheetId="18">'Tabell 16'!#REF!</definedName>
    <definedName name="EksterneData338" localSheetId="13">'Tabell 11'!#REF!</definedName>
    <definedName name="EksterneData338" localSheetId="18">'Tabell 16'!#REF!</definedName>
    <definedName name="EksterneData339" localSheetId="13">'Tabell 11'!#REF!</definedName>
    <definedName name="EksterneData339" localSheetId="18">'Tabell 16'!#REF!</definedName>
    <definedName name="EksterneData340" localSheetId="13">'Tabell 11'!#REF!</definedName>
    <definedName name="EksterneData340" localSheetId="18">'Tabell 16'!#REF!</definedName>
    <definedName name="EksterneData341" localSheetId="13">'Tabell 11'!#REF!</definedName>
    <definedName name="EksterneData341" localSheetId="18">'Tabell 16'!#REF!</definedName>
    <definedName name="EksterneData342" localSheetId="13">'Tabell 11'!#REF!</definedName>
    <definedName name="EksterneData342" localSheetId="18">'Tabell 16'!#REF!</definedName>
    <definedName name="EksterneData343" localSheetId="13">'Tabell 11'!#REF!</definedName>
    <definedName name="EksterneData343" localSheetId="18">'Tabell 16'!#REF!</definedName>
    <definedName name="EksterneData344" localSheetId="13">'Tabell 11'!#REF!</definedName>
    <definedName name="EksterneData344" localSheetId="18">'Tabell 16'!#REF!</definedName>
    <definedName name="EksterneData345" localSheetId="13">'Tabell 11'!#REF!</definedName>
    <definedName name="EksterneData345" localSheetId="18">'Tabell 16'!#REF!</definedName>
    <definedName name="EksterneData346" localSheetId="13">'Tabell 11'!#REF!</definedName>
    <definedName name="EksterneData346" localSheetId="18">'Tabell 16'!#REF!</definedName>
    <definedName name="EksterneData347" localSheetId="13">'Tabell 11'!#REF!</definedName>
    <definedName name="EksterneData347" localSheetId="18">'Tabell 16'!#REF!</definedName>
    <definedName name="EksterneData348" localSheetId="13">'Tabell 11'!#REF!</definedName>
    <definedName name="EksterneData348" localSheetId="18">'Tabell 16'!#REF!</definedName>
    <definedName name="EksterneData349" localSheetId="13">'Tabell 11'!#REF!</definedName>
    <definedName name="EksterneData349" localSheetId="18">'Tabell 16'!#REF!</definedName>
    <definedName name="EksterneData35" localSheetId="18">'Tabell 16'!#REF!</definedName>
    <definedName name="EksterneData350" localSheetId="13">'Tabell 11'!#REF!</definedName>
    <definedName name="EksterneData350" localSheetId="18">'Tabell 16'!#REF!</definedName>
    <definedName name="EksterneData351" localSheetId="13">'Tabell 11'!#REF!</definedName>
    <definedName name="EksterneData351" localSheetId="18">'Tabell 16'!#REF!</definedName>
    <definedName name="EksterneData36" localSheetId="18">'Tabell 16'!#REF!</definedName>
    <definedName name="EksterneData36_1" localSheetId="18">'Tabell 16'!#REF!</definedName>
    <definedName name="EksterneData37" localSheetId="18">'Tabell 16'!#REF!</definedName>
    <definedName name="EksterneData38" localSheetId="18">'Tabell 16'!#REF!</definedName>
    <definedName name="EksterneData381" localSheetId="14">'Tabell 12'!#REF!</definedName>
    <definedName name="EksterneData381" localSheetId="19">'Tabell 17'!#REF!</definedName>
    <definedName name="EksterneData382" localSheetId="14">'Tabell 12'!#REF!</definedName>
    <definedName name="EksterneData382" localSheetId="19">'Tabell 17'!#REF!</definedName>
    <definedName name="EksterneData383" localSheetId="14">'Tabell 12'!#REF!</definedName>
    <definedName name="EksterneData383" localSheetId="19">'Tabell 17'!#REF!</definedName>
    <definedName name="EksterneData384" localSheetId="14">'Tabell 12'!#REF!</definedName>
    <definedName name="EksterneData384" localSheetId="19">'Tabell 17'!#REF!</definedName>
    <definedName name="EksterneData385" localSheetId="14">'Tabell 12'!#REF!</definedName>
    <definedName name="EksterneData385" localSheetId="19">'Tabell 17'!#REF!</definedName>
    <definedName name="EksterneData386" localSheetId="14">'Tabell 12'!#REF!</definedName>
    <definedName name="EksterneData386" localSheetId="19">'Tabell 17'!#REF!</definedName>
    <definedName name="EksterneData386_1" localSheetId="14">'Tabell 12'!$A$3:$C$8</definedName>
    <definedName name="EksterneData386_1" localSheetId="19">'Tabell 17'!$A$3:$C$8</definedName>
    <definedName name="EksterneData386_2" localSheetId="14">'Tabell 12'!$A$13:$C$18</definedName>
    <definedName name="EksterneData387" localSheetId="20">'Tabell 18'!#REF!</definedName>
    <definedName name="EksterneData388" localSheetId="20">'Tabell 18'!#REF!</definedName>
    <definedName name="EksterneData389" localSheetId="20">'Tabell 18'!#REF!</definedName>
    <definedName name="EksterneData390" localSheetId="20">'Tabell 18'!#REF!</definedName>
    <definedName name="EksterneData391" localSheetId="20">'Tabell 18'!#REF!</definedName>
    <definedName name="EksterneData392" localSheetId="20">'Tabell 18'!#REF!</definedName>
    <definedName name="EksterneData393" localSheetId="20">'Tabell 18'!#REF!</definedName>
    <definedName name="EksterneData394" localSheetId="20">'Tabell 18'!#REF!</definedName>
    <definedName name="EksterneData395" localSheetId="20">'Tabell 18'!#REF!</definedName>
    <definedName name="EksterneData396" localSheetId="20">'Tabell 18'!#REF!</definedName>
    <definedName name="EksterneData397" localSheetId="20">'Tabell 18'!#REF!</definedName>
    <definedName name="EksterneData398" localSheetId="20">'Tabell 18'!#REF!</definedName>
    <definedName name="EksterneData399" localSheetId="20">'Tabell 18'!#REF!</definedName>
    <definedName name="EksterneData4" localSheetId="12">'Tabell 10'!#REF!</definedName>
    <definedName name="EksterneData4" localSheetId="13">'Tabell 11'!#REF!</definedName>
    <definedName name="EksterneData4" localSheetId="14">'Tabell 12'!#REF!</definedName>
    <definedName name="EksterneData4" localSheetId="18">'Tabell 16'!#REF!</definedName>
    <definedName name="EksterneData4" localSheetId="19">'Tabell 17'!#REF!</definedName>
    <definedName name="EksterneData400" localSheetId="20">'Tabell 18'!#REF!</definedName>
    <definedName name="EksterneData473" localSheetId="22">'Tabell 20'!#REF!</definedName>
    <definedName name="EksterneData474" localSheetId="22">'Tabell 20'!#REF!</definedName>
    <definedName name="EksterneData48" localSheetId="14">'Tabell 12'!#REF!</definedName>
    <definedName name="EksterneData48" localSheetId="19">'Tabell 17'!#REF!</definedName>
    <definedName name="EksterneData49" localSheetId="14">'Tabell 12'!#REF!</definedName>
    <definedName name="EksterneData49" localSheetId="19">'Tabell 17'!#REF!</definedName>
    <definedName name="EksterneData5" localSheetId="12">'Tabell 10'!#REF!</definedName>
    <definedName name="EksterneData5" localSheetId="13">'Tabell 11'!#REF!</definedName>
    <definedName name="EksterneData5" localSheetId="18">'Tabell 16'!#REF!</definedName>
    <definedName name="EksterneData5" localSheetId="20">'Tabell 18'!#REF!</definedName>
    <definedName name="EksterneData50" localSheetId="12">'Tabell 10'!#REF!</definedName>
    <definedName name="EksterneData51" localSheetId="12">'Tabell 10'!#REF!</definedName>
    <definedName name="EksterneData6" localSheetId="12">'Tabell 10'!#REF!</definedName>
    <definedName name="EksterneData6" localSheetId="13">'Tabell 11'!#REF!</definedName>
    <definedName name="EksterneData6" localSheetId="18">'Tabell 16'!#REF!</definedName>
    <definedName name="EksterneData68" localSheetId="22">'Tabell 20'!#REF!</definedName>
    <definedName name="EksterneData69" localSheetId="22">'Tabell 20'!#REF!</definedName>
    <definedName name="EksterneData7" localSheetId="13">'Tabell 11'!#REF!</definedName>
    <definedName name="EksterneData8" localSheetId="13">'Tabell 11'!#REF!</definedName>
    <definedName name="EksterneData8" localSheetId="20">'Tabell 18'!#REF!</definedName>
    <definedName name="EksterneData9" localSheetId="13">'Tabell 11'!#REF!</definedName>
    <definedName name="EksterneData9" localSheetId="20">'Tabell 18'!#REF!</definedName>
    <definedName name="_xlnm.Print_Area" localSheetId="0">'1. Instituttoversikt'!$A$1:$D$68</definedName>
    <definedName name="_xlnm.Print_Area" localSheetId="12">'Tabell 10'!$A$1:$E$41</definedName>
    <definedName name="_xlnm.Print_Area" localSheetId="13">'Tabell 11'!$A$1:$P$40</definedName>
    <definedName name="_xlnm.Print_Area" localSheetId="14">'Tabell 12'!#REF!</definedName>
    <definedName name="_xlnm.Print_Area" localSheetId="17">'Tabell 15'!$A$1:$L$12</definedName>
    <definedName name="_xlnm.Print_Area" localSheetId="18">'Tabell 16'!$A$1:$Q$40</definedName>
    <definedName name="_xlnm.Print_Area" localSheetId="19">'Tabell 17'!$A$1:$L$16</definedName>
    <definedName name="_xlnm.Print_Area" localSheetId="20">'Tabell 18'!$A$1:$X$30</definedName>
    <definedName name="_xlnm.Print_Area" localSheetId="3">'Tabell 2'!$A$1:$S$19</definedName>
    <definedName name="_xlnm.Print_Area" localSheetId="22">'Tabell 20'!$A$1:$F$40</definedName>
    <definedName name="_xlnm.Print_Area" localSheetId="4">'Tabell 2b'!$A$1:$E$19</definedName>
    <definedName name="_xlnm.Print_Area" localSheetId="10">'Tabell 8'!$A$1:$L$10</definedName>
    <definedName name="_xlnm.Print_Area" localSheetId="1">Tabelloversikt!$A$1:$B$28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4" l="1"/>
  <c r="A1" i="82"/>
  <c r="E27" i="82" l="1"/>
  <c r="D27" i="82" s="1"/>
  <c r="C27" i="82" s="1"/>
  <c r="B27" i="82" s="1"/>
  <c r="D6" i="82" l="1"/>
  <c r="B10" i="82"/>
  <c r="C10" i="82"/>
  <c r="D9" i="82"/>
  <c r="D8" i="82"/>
  <c r="D7" i="82"/>
  <c r="D10" i="82" l="1"/>
  <c r="E16" i="82" l="1"/>
  <c r="F21" i="82" l="1"/>
  <c r="D16" i="82"/>
  <c r="E21" i="82" l="1"/>
  <c r="D21" i="82"/>
  <c r="C16" i="82"/>
  <c r="C21" i="82" l="1"/>
  <c r="B16" i="82"/>
  <c r="B21" i="82" l="1"/>
  <c r="B23" i="49" l="1"/>
  <c r="R8" i="44" l="1"/>
  <c r="R7" i="44"/>
  <c r="R5" i="44"/>
  <c r="R6" i="44"/>
  <c r="T5" i="44"/>
  <c r="R9" i="44" l="1"/>
  <c r="S5" i="44"/>
  <c r="T8" i="44"/>
  <c r="T6" i="44"/>
  <c r="S8" i="44"/>
  <c r="S6" i="44"/>
  <c r="T9" i="44"/>
  <c r="T7" i="44"/>
  <c r="S7" i="44"/>
  <c r="S9" i="4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P:\_Update2007\My Data Sources\(Default).odc" keepAlive="1" name="(Default)1" type="5" refreshedVersion="8" saveData="1">
    <dbPr connection="Provider=Microsoft.ACE.OLEDB.12.0;User ID=Admin;Data Source=X:\421\Gruppe UoH-Instsekt-Fpers\5. Nøkkeltall\Ntall\Ntall_Fin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ppslagNTallOkonomi" commandType="3"/>
  </connection>
  <connection id="2" xr16:uid="{00000000-0015-0000-FFFF-FFFF01000000}" odcFile="P:\_Update2007\My Data Sources\(Default).odc" keepAlive="1" name="(Default)11" type="5" refreshedVersion="8" saveData="1">
    <dbPr connection="Provider=Microsoft.ACE.OLEDB.12.0;User ID=Admin;Data Source=X:\421\Gruppe UoH-Instsekt-Fpers\5. Nøkkeltall\Ntall\Ntall_Fin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ppslagNTallOkonomi" commandType="3"/>
  </connection>
  <connection id="3" xr16:uid="{00000000-0015-0000-FFFF-FFFF02000000}" name="Tilkobling1" type="1" refreshedVersion="2" savePassword="1" deleted="1" background="1" saveData="1">
    <dbPr connection="" command=""/>
  </connection>
  <connection id="4" xr16:uid="{00000000-0015-0000-FFFF-FFFF03000000}" name="Tilkobling101" type="1" refreshedVersion="0" savePassword="1" deleted="1" background="1" saveData="1">
    <dbPr connection="" command=""/>
  </connection>
  <connection id="5" xr16:uid="{00000000-0015-0000-FFFF-FFFF04000000}" name="Tilkobling111" type="1" refreshedVersion="0" savePassword="1" deleted="1" background="1" saveData="1">
    <dbPr connection="" command=""/>
  </connection>
  <connection id="6" xr16:uid="{00000000-0015-0000-FFFF-FFFF05000000}" name="Tilkobling2" type="1" refreshedVersion="2" savePassword="1" deleted="1" background="1" saveData="1">
    <dbPr connection="" command=""/>
  </connection>
  <connection id="7" xr16:uid="{00000000-0015-0000-FFFF-FFFF06000000}" name="Tilkobling5" type="1" refreshedVersion="2" savePassword="1" deleted="1" background="1" saveData="1">
    <dbPr connection="" command=""/>
  </connection>
  <connection id="8" xr16:uid="{00000000-0015-0000-FFFF-FFFF07000000}" name="Tilkobling6" type="1" refreshedVersion="2" savePassword="1" deleted="1" background="1" saveData="1">
    <dbPr connection="" command=""/>
  </connection>
  <connection id="9" xr16:uid="{00000000-0015-0000-FFFF-FFFF08000000}" name="Tilkobling7" type="1" refreshedVersion="2" savePassword="1" deleted="1" background="1" saveData="1">
    <dbPr connection="" command=""/>
  </connection>
  <connection id="10" xr16:uid="{00000000-0015-0000-FFFF-FFFF09000000}" name="Tilkobling8" type="1" refreshedVersion="2" savePassword="1" deleted="1" background="1" saveData="1">
    <dbPr connection="" command=""/>
  </connection>
  <connection id="11" xr16:uid="{00000000-0015-0000-FFFF-FFFF0A000000}" name="Tilkobling9" type="1" refreshedVersion="2" savePassword="1" deleted="1" background="1" saveData="1">
    <dbPr connection="" command=""/>
  </connection>
</connections>
</file>

<file path=xl/sharedStrings.xml><?xml version="1.0" encoding="utf-8"?>
<sst xmlns="http://schemas.openxmlformats.org/spreadsheetml/2006/main" count="1055" uniqueCount="273">
  <si>
    <t>Totalt</t>
  </si>
  <si>
    <t>Instituttgruppe</t>
  </si>
  <si>
    <t>Mill. kr</t>
  </si>
  <si>
    <t>Prosent</t>
  </si>
  <si>
    <t>Primærnæringsinstitutter</t>
  </si>
  <si>
    <t>Samfunnsvitenskapelige institutter</t>
  </si>
  <si>
    <t>Teknisk-industrielle institutter</t>
  </si>
  <si>
    <t>Norges forskningsråd</t>
  </si>
  <si>
    <t>Næringslivet</t>
  </si>
  <si>
    <t>Utlandet</t>
  </si>
  <si>
    <t>Andre kilder</t>
  </si>
  <si>
    <t>TOTALT</t>
  </si>
  <si>
    <t>EU-institusjoner</t>
  </si>
  <si>
    <t>Utenlandsk næringsliv</t>
  </si>
  <si>
    <t>Alle årsverk</t>
  </si>
  <si>
    <t>Årsverk utført av forskere og annet faglig personale</t>
  </si>
  <si>
    <t>Kvinner</t>
  </si>
  <si>
    <t>Menn</t>
  </si>
  <si>
    <t>Antall</t>
  </si>
  <si>
    <t>Avgang til</t>
  </si>
  <si>
    <t>Tilvekst fra</t>
  </si>
  <si>
    <t>Næringsliv</t>
  </si>
  <si>
    <t>UoH</t>
  </si>
  <si>
    <t>Andre forskn.-institutt</t>
  </si>
  <si>
    <t xml:space="preserve">Kvinner </t>
  </si>
  <si>
    <t>Antall patentsøknader</t>
  </si>
  <si>
    <t>Antall nye lisenser solgt</t>
  </si>
  <si>
    <t>Samlede lisensinntekter 1000 kr</t>
  </si>
  <si>
    <t>Sum</t>
  </si>
  <si>
    <t>Norden</t>
  </si>
  <si>
    <t>EU, ekskl Norden</t>
  </si>
  <si>
    <t>Europa forøvrig</t>
  </si>
  <si>
    <t>USA</t>
  </si>
  <si>
    <t>Canada</t>
  </si>
  <si>
    <t>Asia</t>
  </si>
  <si>
    <t xml:space="preserve">     Annet</t>
  </si>
  <si>
    <t xml:space="preserve">     Totalt</t>
  </si>
  <si>
    <t>Mnd.</t>
  </si>
  <si>
    <t>501 - 2000</t>
  </si>
  <si>
    <t>Forkortelse</t>
  </si>
  <si>
    <t>Statlig bevilgningsansvar</t>
  </si>
  <si>
    <t>Rettslig status</t>
  </si>
  <si>
    <t>Landbruks- og matdepartementet</t>
  </si>
  <si>
    <t>Aksjeselskap</t>
  </si>
  <si>
    <t>Statlig</t>
  </si>
  <si>
    <t>Stiftelse</t>
  </si>
  <si>
    <t>VETERINÆRINSTITUTTET</t>
  </si>
  <si>
    <t>HAVFORSKNINGSINSTITUTTET</t>
  </si>
  <si>
    <t>FORSKNINGSSTIFTELSEN FAFO</t>
  </si>
  <si>
    <t>FAFO</t>
  </si>
  <si>
    <t>FRIDTJOF NANSENS INSTITUTT</t>
  </si>
  <si>
    <t>FNI</t>
  </si>
  <si>
    <t>INSTITUTT FOR FREDSFORSKNING</t>
  </si>
  <si>
    <t>PRIO</t>
  </si>
  <si>
    <t>INSTITUTT FOR SAMFUNNSFORSKNING</t>
  </si>
  <si>
    <t>ISF</t>
  </si>
  <si>
    <t>MØREFORSKING</t>
  </si>
  <si>
    <t>Møreforsking</t>
  </si>
  <si>
    <t>NORDLANDSFORSKNING</t>
  </si>
  <si>
    <t>SAMFUNNS- OG NÆRINGSLIVSFORSKNING AS</t>
  </si>
  <si>
    <t>SNF</t>
  </si>
  <si>
    <t>TRANSPORTØKONOMISK INSTITUTT</t>
  </si>
  <si>
    <t>TØI</t>
  </si>
  <si>
    <t>VESTLANDSFORSKING</t>
  </si>
  <si>
    <t>NORSK UTENRIKSPOLITISK INSTITUTT</t>
  </si>
  <si>
    <t>NUPI</t>
  </si>
  <si>
    <t>NTNU Samfunnsforskning AS</t>
  </si>
  <si>
    <t>CHR. MICHELSENS INSTITUTT</t>
  </si>
  <si>
    <t>CMI</t>
  </si>
  <si>
    <t>CICERO SENTER FOR KLIMAFORSKNING</t>
  </si>
  <si>
    <t>CICERO</t>
  </si>
  <si>
    <t>NORSK INSTITUTT FOR KULTURMINNEFORSKNING</t>
  </si>
  <si>
    <t>NIKU</t>
  </si>
  <si>
    <t>NORSK INSTITUTT FOR LUFTFORSKNING</t>
  </si>
  <si>
    <t>NILU</t>
  </si>
  <si>
    <t>NORSK INSTITUTT FOR NATURFORSKNING</t>
  </si>
  <si>
    <t>NINA</t>
  </si>
  <si>
    <t>NORSK INSTITUTT FOR VANNFORSKNING</t>
  </si>
  <si>
    <t>NIVA</t>
  </si>
  <si>
    <t>INSTITUTT FOR ENERGITEKNIKK</t>
  </si>
  <si>
    <t>IFE</t>
  </si>
  <si>
    <t>NORGES GEOTEKNISKE INSTITUTT</t>
  </si>
  <si>
    <t>NGI</t>
  </si>
  <si>
    <t>NORSAR</t>
  </si>
  <si>
    <t>NORSK REGNESENTRAL</t>
  </si>
  <si>
    <t>NR</t>
  </si>
  <si>
    <t>SINTEF</t>
  </si>
  <si>
    <t>Veterinærinstituttet</t>
  </si>
  <si>
    <t>Havforskningsinstituttet</t>
  </si>
  <si>
    <t>Nordlandsforskning</t>
  </si>
  <si>
    <t>Vestlandsforsking</t>
  </si>
  <si>
    <t>Antall avlagte doktorgrader der instituttet har bidratt med veiledning</t>
  </si>
  <si>
    <t>Tabelloversikt</t>
  </si>
  <si>
    <t>Vitenskapelig publisering</t>
  </si>
  <si>
    <t>Øvrige institusjoner og organisasjoner</t>
  </si>
  <si>
    <t>Kunnskapsdepartementet</t>
  </si>
  <si>
    <t>NOFIMA</t>
  </si>
  <si>
    <t>Artikler i periodika eller serier</t>
  </si>
  <si>
    <t>Artikler i antologier</t>
  </si>
  <si>
    <t>Monografi</t>
  </si>
  <si>
    <t>FORSVARETS FORSKNINGSINSTITUTT</t>
  </si>
  <si>
    <t>FFI</t>
  </si>
  <si>
    <t>Forsvarsdepartementet</t>
  </si>
  <si>
    <t>Økonomi</t>
  </si>
  <si>
    <t>Sum institutter som omfattes av finansieringsordningen</t>
  </si>
  <si>
    <t>Miljøinstitutter</t>
  </si>
  <si>
    <t>Samfunnsvitenskapelige institutter - utenfor finansieringsordningen</t>
  </si>
  <si>
    <t>Primærnæringsinstitutter - utenfor finansieringsordningen</t>
  </si>
  <si>
    <t>Teknisk-industrielle institutter - utenfor finansieringsordningen</t>
  </si>
  <si>
    <t>Offentlig forvaltning</t>
  </si>
  <si>
    <t>Frischsenteret</t>
  </si>
  <si>
    <t>NTNU Samfunnsforskning</t>
  </si>
  <si>
    <t>NERSC</t>
  </si>
  <si>
    <t>Antall nyetableringer</t>
  </si>
  <si>
    <t xml:space="preserve">Instituttforskere med utenlandsopphold </t>
  </si>
  <si>
    <t>Drifts-inntekter</t>
  </si>
  <si>
    <t>Utenlandske gjesteforskere ved instituttene</t>
  </si>
  <si>
    <t>Nyutdannede</t>
  </si>
  <si>
    <t>Annet forskningsmiljø</t>
  </si>
  <si>
    <t>NANSEN SENTER FOR MILJØ OG FJERNMÅLING</t>
  </si>
  <si>
    <t>Drifts-
resultat</t>
  </si>
  <si>
    <t>Andel av totale årsverk
Prosent</t>
  </si>
  <si>
    <t>Inntekter per årsverk totalt
Tusen kr</t>
  </si>
  <si>
    <t>Inntekter per forskerårsverk
Tusen kr</t>
  </si>
  <si>
    <t>Antall doktorgrader avlagt 
av instituttets ansatte</t>
  </si>
  <si>
    <t>Antall mastergradsstudenter med
arbeidsplass ved instituttet</t>
  </si>
  <si>
    <t>Mill kr</t>
  </si>
  <si>
    <t>Utland</t>
  </si>
  <si>
    <t>NIFU</t>
  </si>
  <si>
    <t>Veiledere for
doktorgradskandidater</t>
  </si>
  <si>
    <t>Veiledere for
mastergradskandidater</t>
  </si>
  <si>
    <t>Nasjonale oppdragsinntekter</t>
  </si>
  <si>
    <t>herunder EU</t>
  </si>
  <si>
    <t>Driftsresultat</t>
  </si>
  <si>
    <t>Driftsresultat i prosent av driftsinntekter</t>
  </si>
  <si>
    <t>Driftsinntekter</t>
  </si>
  <si>
    <t>Forskere/ faglig pers.</t>
  </si>
  <si>
    <t>Herav kvinner</t>
  </si>
  <si>
    <t>Instituttets styre</t>
  </si>
  <si>
    <t>Forskningsledelse</t>
  </si>
  <si>
    <t>Andel kvinner av totale årsverk</t>
  </si>
  <si>
    <t>Andel kvinner av faglig personale (FoU-årsverk)</t>
  </si>
  <si>
    <t>Andel kvinner av blant ansatte med dr.grad</t>
  </si>
  <si>
    <t>Andel kvinner, %</t>
  </si>
  <si>
    <t>Andel kvinner</t>
  </si>
  <si>
    <t>Off. virksom-het</t>
  </si>
  <si>
    <t>Annet</t>
  </si>
  <si>
    <t>Forskere ansatt i hovedstilling ved instituttet med bistilling i:</t>
  </si>
  <si>
    <t>Forskere ansatt i hovedstiling ved instituttet med arbeidsplass i:</t>
  </si>
  <si>
    <t>Arbeid utført i bistilling ved instituttet av forskere med hovedstilling i:</t>
  </si>
  <si>
    <t>Arbeid utført med arbeidsplass ved instituttet av forskere med hovedstilling i:</t>
  </si>
  <si>
    <t>Sum institutter utenfor finansieringsordningen</t>
  </si>
  <si>
    <t>Instituttledelse</t>
  </si>
  <si>
    <t>TELEMARKSFORSKING</t>
  </si>
  <si>
    <t>NIFU - NORDISK INSTITUTT FOR STUDIER AV  INNOVASJON, FORSKNING OG UTDANNING</t>
  </si>
  <si>
    <t>Kunnskapsdepartementet/Utenriksdepartementet</t>
  </si>
  <si>
    <t>Forhåndstall</t>
  </si>
  <si>
    <t>Ressurser - personale</t>
  </si>
  <si>
    <t>Resultater</t>
  </si>
  <si>
    <t>1) Avlagte doktorgrader med minst 50% instituttbidrag</t>
  </si>
  <si>
    <t>2) Årsverk utført av forskere og faglige</t>
  </si>
  <si>
    <t>Publikasjonspoeng per forskerårsverk</t>
  </si>
  <si>
    <t>Institutter utenfor finansieringsordningen</t>
  </si>
  <si>
    <t>Nærings- og fiskeridepartementet</t>
  </si>
  <si>
    <t>0 - 500</t>
  </si>
  <si>
    <t>2001 - 5000</t>
  </si>
  <si>
    <t>&gt; 5001</t>
  </si>
  <si>
    <t>Beløp (mill kr)</t>
  </si>
  <si>
    <t>Miljøinstitutter - utenforfinansieringsordningen</t>
  </si>
  <si>
    <t>Oppdragsinntekter fra Norges forskningsråd inngår i Offentlig forvaltning</t>
  </si>
  <si>
    <t>Nasjonale bidragsinntekter</t>
  </si>
  <si>
    <t>Nasjonale oppdrags-inntekter</t>
  </si>
  <si>
    <t>F.rådets andel av totale drifts-inntekter</t>
  </si>
  <si>
    <t>Nasjonale bidrags-inntekter</t>
  </si>
  <si>
    <t>Norges forskningsråd omfatter både basis, bidrags- og oppdragsinntekter, dvs alle inntekter</t>
  </si>
  <si>
    <t>Driftsinntekter per årsverk</t>
  </si>
  <si>
    <t>Driftsinntekter per forskerårsverk</t>
  </si>
  <si>
    <t>Instituttets direktør</t>
  </si>
  <si>
    <t>Grunn-
bevilgning</t>
  </si>
  <si>
    <t>Forvaltnings - oppgaver</t>
  </si>
  <si>
    <t>Øvrige inntekter fra driften</t>
  </si>
  <si>
    <t>Totale inntekter</t>
  </si>
  <si>
    <t>Nivå 1</t>
  </si>
  <si>
    <t>Nivå 2</t>
  </si>
  <si>
    <t>NIBIO</t>
  </si>
  <si>
    <t>1000 kr</t>
  </si>
  <si>
    <t>Telemarksforsking</t>
  </si>
  <si>
    <t xml:space="preserve">Klima- og miljødepartementet </t>
  </si>
  <si>
    <t xml:space="preserve">Teknisk-industrielle institutter </t>
  </si>
  <si>
    <t>Sum institutter som ikke er omfattet av finansieringsordningen</t>
  </si>
  <si>
    <t>NORSK INSTITUTT FOR BIOØKONOMI</t>
  </si>
  <si>
    <t>INSTITUTT FOR RURAL- OG REGIONALFORSKNING</t>
  </si>
  <si>
    <t>RURALIS</t>
  </si>
  <si>
    <t>Nordiske institusjoner</t>
  </si>
  <si>
    <t>Strategiske institutt-satsinger</t>
  </si>
  <si>
    <t>Avlagte doktor-grader1)</t>
  </si>
  <si>
    <t>Inter-nasjonale inntekter</t>
  </si>
  <si>
    <t>SINTEF Ocean</t>
  </si>
  <si>
    <t>Publikasjonspoeng</t>
  </si>
  <si>
    <t>Antall
avlagte doktorgrader med over 50% instituttbidrag</t>
  </si>
  <si>
    <r>
      <t>Gjennomsnitt per forskerårsverk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</si>
  <si>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Årsverk utført av forskere og faglig personale</t>
    </r>
  </si>
  <si>
    <t>SINTEF Manufacturing AS</t>
  </si>
  <si>
    <t>SINTEF Narvik AS</t>
  </si>
  <si>
    <t>NORCE Samfunn</t>
  </si>
  <si>
    <t>Norce miljø</t>
  </si>
  <si>
    <t>Grunnbevilgning</t>
  </si>
  <si>
    <t>Grunn-finansiering</t>
  </si>
  <si>
    <t>Grunn-
finansiering</t>
  </si>
  <si>
    <t>Grunnfinansiering</t>
  </si>
  <si>
    <t>Grunnfinansiering per forskerårsverk</t>
  </si>
  <si>
    <t>Grunnfinansiering som andel av driftsinntekter</t>
  </si>
  <si>
    <t>Doktorgradsstudenter med arbeidsplass ved instituttet</t>
  </si>
  <si>
    <t>NORCE</t>
  </si>
  <si>
    <t>NORCE (MILJØ ARENA)</t>
  </si>
  <si>
    <t>SINTEF (PRIMÆR)</t>
  </si>
  <si>
    <t>SINTEF (Samfunnsvitenskapelig arena)</t>
  </si>
  <si>
    <t xml:space="preserve">NORSUS  </t>
  </si>
  <si>
    <t>NORCE (Samfunnsvitenskapelig arena)</t>
  </si>
  <si>
    <t>SINTEF konsernet består av følgende institutter:</t>
  </si>
  <si>
    <t>SINTEF AS</t>
  </si>
  <si>
    <t>SINTEF (Teknisk industriell arena)</t>
  </si>
  <si>
    <t>Egenkapital og gjeld</t>
  </si>
  <si>
    <t>Egenkapital</t>
  </si>
  <si>
    <t>Gjeld</t>
  </si>
  <si>
    <t>Sum egenkapital og gjeld</t>
  </si>
  <si>
    <t>Tall for NORCE inngår kun for teknisk-industrielle</t>
  </si>
  <si>
    <t>Tall for NORCE inngår kun for teknisk-industrielle institutter</t>
  </si>
  <si>
    <r>
      <t>Finans-inntekter m.m</t>
    </r>
    <r>
      <rPr>
        <vertAlign val="superscript"/>
        <sz val="8"/>
        <rFont val="Arial"/>
        <family val="2"/>
      </rPr>
      <t>1)</t>
    </r>
  </si>
  <si>
    <t>RISE PFI</t>
  </si>
  <si>
    <t>RISE PFI AS</t>
  </si>
  <si>
    <t>Retur-EU</t>
  </si>
  <si>
    <t>Grunnbevilgning fra Norges Forskningsråd</t>
  </si>
  <si>
    <t>Grunnbevilgning direkte fra departement/utenfor retningslinjene</t>
  </si>
  <si>
    <t>Grunnbevilgning fra Norges forskningsråd</t>
  </si>
  <si>
    <t>Grunn-bevilgning</t>
  </si>
  <si>
    <t>Antall land patenter er meddelt</t>
  </si>
  <si>
    <t xml:space="preserve">Grunnfinansiering omfatter ordinær og evt. ekstraordinær grunnbevilgning, strategiske instituttsatsinger og RETUR-EU-midler. </t>
  </si>
  <si>
    <t>Tabell 21 Egenkapital og gjeld. 2024. Mill. kroner.</t>
  </si>
  <si>
    <t>Nøkkeltall for forskningsinstitutter 2024</t>
  </si>
  <si>
    <t>Instituttoversikt 2024</t>
  </si>
  <si>
    <t>Tabell 1 Hovedtall for forskningsinstitutter 2024</t>
  </si>
  <si>
    <t>Tabell 2 Inntekter i 2024 etter finansieringstype. Mill. kr</t>
  </si>
  <si>
    <t>Tabell 2b Inntekter i 2024 etter finansieringstype. Mill. kr</t>
  </si>
  <si>
    <t>Tabell 12 Årsverk utført ved instituttet og ved annen institusjon, bistillinger og arbeidsplass 2024</t>
  </si>
  <si>
    <t>Tabell 13 Likestilling - Instituttets styre, instituttledelse og forskningsledelse i 2024</t>
  </si>
  <si>
    <t>Tabell 17 Veiledning av master og doktorgradsstudenter 2024</t>
  </si>
  <si>
    <t>Tabell 18 Utenlandske gjesteforskere ved instituttet og instituttforskere med utenlandsopphold 2024</t>
  </si>
  <si>
    <t>Tabell 3 Driftsinntekter og driftsresultat 2020-2024</t>
  </si>
  <si>
    <t>Tabell 5 Totale driftsinntekter etter finansieringskilde og områdetilknytning 2020 - 2024</t>
  </si>
  <si>
    <t>Tabell 7 Inntekter fra utlandet etter finansieringskilde og områdetilknytning i 2020-2024</t>
  </si>
  <si>
    <t>Tabell 8 Driftsinntekter per totale årsverk og per forskerårsverk 2020-2024. 1000 kr</t>
  </si>
  <si>
    <t>Tabell 9 Totale årsverk, årsverk utført av forskere/faglig personale etter kjønn og områdetilknytning. 2020-2024.</t>
  </si>
  <si>
    <t>Tabell 10 Antall ansatte med doktorgrad etter kjønn og områdetilknytning. 2020-2024</t>
  </si>
  <si>
    <t>Tabell 11 Antall avlagte doktorgrader der institutttet har bidratt med veiledning og antall avlagte av instituttets egne forskere. 2020-2024</t>
  </si>
  <si>
    <t>Tabell 14 Vitenskapelig publisering etter type og nivå. 2020-2024. Antall publikasjoner</t>
  </si>
  <si>
    <t>Tabell 15 Publikasjonspoeng og poeng per årsverk utført av forskere/faglig personale. 2020-2024</t>
  </si>
  <si>
    <t>Tabell 16 Avgang og tilvekst av forskere/faglig personale. 2020-2024.</t>
  </si>
  <si>
    <t>Tabell 19 Anslått fordeling av totalt antall nye prosjekter fordelt etter prosjektstørrelse 2022-2024. Antall prosjekter og mill. kr.</t>
  </si>
  <si>
    <t>Tabell 6 Nasjonale oppdragsinntekter etter finansieringskilde og områdetilknytning 2022 - 2024</t>
  </si>
  <si>
    <t>AKVAPLAN NIVA</t>
  </si>
  <si>
    <t>STIFTELSEN FRISCHSENTERET FOR SAMFUNNSØKONOMISK FORSKNING</t>
  </si>
  <si>
    <t>SINTEF Energi AS</t>
  </si>
  <si>
    <t>SINTEF Ocean AS</t>
  </si>
  <si>
    <t>NORCE (Teknisk industriell arena)</t>
  </si>
  <si>
    <t>Egenkapital per instituttgruppe. 2020-2024. Mill. kroner.</t>
  </si>
  <si>
    <t>Egenkapitalandel. 2020-2024. Prosent</t>
  </si>
  <si>
    <t>Publikasjons-poeng per forskerårsverk2)</t>
  </si>
  <si>
    <t>Tabell 4 Grunnfinansiering og grunnfinansiering per forskerårsverk 2020-2024</t>
  </si>
  <si>
    <t>Tabell 5b. Totale driftsinntekter etter finansieringskilde og områdetilknytning 2020 - 2024. Andeler</t>
  </si>
  <si>
    <t>For SINTEF og Norce som er på flere arenaer, er direktørene her henført til teknisk-industriell arena.</t>
  </si>
  <si>
    <t>Totalsum er korrigert for NORCE-institutter.</t>
  </si>
  <si>
    <t>Tabell 20 Nyetableringer, lisenser og patenter.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</si>
</sst>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0.0"/>
    <numFmt numFmtId="166" formatCode="0;\-0;"/>
    <numFmt numFmtId="167" formatCode="0.0,"/>
    <numFmt numFmtId="168" formatCode="0.000"/>
    <numFmt numFmtId="169" formatCode="#\ ###\ ##0;\-#\ ###\ ##0;"/>
    <numFmt numFmtId="170" formatCode="#\ ###\ ##0"/>
    <numFmt numFmtId="171" formatCode="#,##0.0,"/>
    <numFmt numFmtId="172" formatCode="#,##0,"/>
    <numFmt numFmtId="173" formatCode="#,##0.0"/>
    <numFmt numFmtId="174" formatCode="#,##0.000,"/>
    <numFmt numFmtId="175" formatCode="_ * #,##0_ ;_ * \-#,##0_ ;_ * &quot;-&quot;??_ ;_ @_ "/>
    <numFmt numFmtId="176" formatCode="0.0\ %"/>
    <numFmt numFmtId="177" formatCode="_-* #,##0_-;\-* #,##0_-;_-* &quot;-&quot;??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9.5"/>
      <name val="Helv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10"/>
      <color theme="0" tint="-0.14999847407452621"/>
      <name val="Calibri"/>
      <family val="2"/>
      <scheme val="minor"/>
    </font>
    <font>
      <sz val="8"/>
      <color rgb="FF000000"/>
      <name val="Arial"/>
      <family val="2"/>
    </font>
    <font>
      <sz val="8.5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8.5"/>
      <name val="Arial"/>
      <family val="2"/>
    </font>
    <font>
      <i/>
      <sz val="8.5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vertAlign val="superscript"/>
      <sz val="8"/>
      <name val="Arial"/>
      <family val="2"/>
    </font>
    <font>
      <sz val="9"/>
      <name val="Arial"/>
      <family val="2"/>
    </font>
    <font>
      <sz val="10"/>
      <color theme="0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8C4C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9" fontId="3" fillId="0" borderId="0" applyFont="0" applyFill="0" applyBorder="0" applyAlignment="0" applyProtection="0"/>
    <xf numFmtId="0" fontId="8" fillId="0" borderId="0"/>
    <xf numFmtId="164" fontId="12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5" fillId="0" borderId="0"/>
    <xf numFmtId="0" fontId="17" fillId="0" borderId="0"/>
    <xf numFmtId="164" fontId="1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465">
    <xf numFmtId="0" fontId="0" fillId="0" borderId="0" xfId="0"/>
    <xf numFmtId="0" fontId="10" fillId="0" borderId="0" xfId="10" applyFont="1"/>
    <xf numFmtId="0" fontId="9" fillId="0" borderId="0" xfId="10" applyFont="1"/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6" fillId="7" borderId="0" xfId="0" applyFont="1" applyFill="1" applyAlignment="1">
      <alignment wrapText="1"/>
    </xf>
    <xf numFmtId="0" fontId="11" fillId="6" borderId="3" xfId="0" applyFont="1" applyFill="1" applyBorder="1" applyAlignment="1">
      <alignment wrapText="1"/>
    </xf>
    <xf numFmtId="0" fontId="11" fillId="6" borderId="3" xfId="0" applyFont="1" applyFill="1" applyBorder="1" applyAlignment="1">
      <alignment horizontal="center" wrapText="1"/>
    </xf>
    <xf numFmtId="0" fontId="6" fillId="0" borderId="0" xfId="0" applyFont="1" applyAlignment="1">
      <alignment horizontal="right" indent="2"/>
    </xf>
    <xf numFmtId="0" fontId="6" fillId="0" borderId="0" xfId="0" applyFont="1"/>
    <xf numFmtId="0" fontId="6" fillId="4" borderId="2" xfId="0" applyFont="1" applyFill="1" applyBorder="1"/>
    <xf numFmtId="0" fontId="3" fillId="0" borderId="0" xfId="0" applyFont="1"/>
    <xf numFmtId="165" fontId="11" fillId="6" borderId="3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 indent="2"/>
    </xf>
    <xf numFmtId="0" fontId="13" fillId="0" borderId="0" xfId="10" applyFont="1"/>
    <xf numFmtId="0" fontId="16" fillId="0" borderId="0" xfId="0" applyFont="1"/>
    <xf numFmtId="0" fontId="18" fillId="0" borderId="0" xfId="0" applyFont="1"/>
    <xf numFmtId="0" fontId="19" fillId="0" borderId="0" xfId="0" applyFont="1"/>
    <xf numFmtId="167" fontId="6" fillId="0" borderId="0" xfId="0" applyNumberFormat="1" applyFont="1"/>
    <xf numFmtId="0" fontId="11" fillId="7" borderId="2" xfId="0" applyFont="1" applyFill="1" applyBorder="1"/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1" fillId="0" borderId="2" xfId="0" applyFont="1" applyBorder="1"/>
    <xf numFmtId="0" fontId="6" fillId="0" borderId="2" xfId="0" applyFont="1" applyBorder="1"/>
    <xf numFmtId="0" fontId="11" fillId="2" borderId="0" xfId="0" applyFont="1" applyFill="1"/>
    <xf numFmtId="0" fontId="6" fillId="2" borderId="0" xfId="0" applyFont="1" applyFill="1"/>
    <xf numFmtId="0" fontId="20" fillId="0" borderId="0" xfId="0" applyFont="1"/>
    <xf numFmtId="0" fontId="21" fillId="0" borderId="0" xfId="0" applyFont="1"/>
    <xf numFmtId="167" fontId="6" fillId="0" borderId="2" xfId="0" applyNumberFormat="1" applyFont="1" applyBorder="1"/>
    <xf numFmtId="167" fontId="20" fillId="0" borderId="0" xfId="0" applyNumberFormat="1" applyFont="1"/>
    <xf numFmtId="0" fontId="3" fillId="0" borderId="0" xfId="10"/>
    <xf numFmtId="0" fontId="3" fillId="0" borderId="0" xfId="1" applyFont="1" applyBorder="1" applyAlignment="1" applyProtection="1"/>
    <xf numFmtId="0" fontId="3" fillId="0" borderId="0" xfId="1" applyFont="1" applyAlignment="1" applyProtection="1"/>
    <xf numFmtId="165" fontId="3" fillId="0" borderId="0" xfId="6" applyNumberFormat="1" applyFont="1" applyAlignment="1">
      <alignment horizontal="left"/>
    </xf>
    <xf numFmtId="0" fontId="16" fillId="0" borderId="0" xfId="0" quotePrefix="1" applyFont="1" applyAlignment="1">
      <alignment horizontal="left"/>
    </xf>
    <xf numFmtId="165" fontId="16" fillId="0" borderId="0" xfId="0" applyNumberFormat="1" applyFont="1" applyAlignment="1">
      <alignment horizontal="left"/>
    </xf>
    <xf numFmtId="0" fontId="22" fillId="0" borderId="0" xfId="17" applyFont="1"/>
    <xf numFmtId="0" fontId="23" fillId="0" borderId="0" xfId="17" applyFont="1"/>
    <xf numFmtId="172" fontId="24" fillId="2" borderId="0" xfId="11" applyNumberFormat="1" applyFont="1" applyFill="1"/>
    <xf numFmtId="0" fontId="15" fillId="0" borderId="0" xfId="17" applyFont="1"/>
    <xf numFmtId="0" fontId="11" fillId="0" borderId="0" xfId="11" applyFont="1" applyAlignment="1">
      <alignment wrapText="1"/>
    </xf>
    <xf numFmtId="0" fontId="3" fillId="0" borderId="0" xfId="0" applyFont="1" applyAlignment="1">
      <alignment wrapText="1"/>
    </xf>
    <xf numFmtId="0" fontId="19" fillId="0" borderId="0" xfId="17" applyFont="1"/>
    <xf numFmtId="0" fontId="11" fillId="6" borderId="3" xfId="0" applyFont="1" applyFill="1" applyBorder="1"/>
    <xf numFmtId="0" fontId="25" fillId="6" borderId="3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/>
    </xf>
    <xf numFmtId="0" fontId="11" fillId="7" borderId="0" xfId="0" applyFont="1" applyFill="1"/>
    <xf numFmtId="0" fontId="6" fillId="7" borderId="0" xfId="0" applyFont="1" applyFill="1" applyAlignment="1">
      <alignment horizontal="center" wrapText="1"/>
    </xf>
    <xf numFmtId="0" fontId="27" fillId="7" borderId="0" xfId="0" applyFont="1" applyFill="1" applyAlignment="1">
      <alignment horizontal="center" wrapText="1"/>
    </xf>
    <xf numFmtId="0" fontId="6" fillId="7" borderId="0" xfId="0" applyFont="1" applyFill="1" applyAlignment="1">
      <alignment horizontal="right" wrapText="1"/>
    </xf>
    <xf numFmtId="0" fontId="11" fillId="4" borderId="6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27" fillId="4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right"/>
    </xf>
    <xf numFmtId="0" fontId="6" fillId="0" borderId="0" xfId="0" applyFont="1" applyAlignment="1">
      <alignment horizontal="left"/>
    </xf>
    <xf numFmtId="172" fontId="6" fillId="0" borderId="0" xfId="4" applyNumberFormat="1" applyFont="1" applyAlignment="1">
      <alignment horizontal="right" indent="2"/>
    </xf>
    <xf numFmtId="171" fontId="6" fillId="0" borderId="0" xfId="4" applyNumberFormat="1" applyFont="1" applyAlignment="1">
      <alignment horizontal="right" indent="2"/>
    </xf>
    <xf numFmtId="172" fontId="27" fillId="0" borderId="0" xfId="4" applyNumberFormat="1" applyFont="1" applyAlignment="1">
      <alignment horizontal="right" indent="2"/>
    </xf>
    <xf numFmtId="9" fontId="6" fillId="0" borderId="0" xfId="16" applyFont="1" applyFill="1" applyBorder="1" applyAlignment="1">
      <alignment horizontal="right" indent="2"/>
    </xf>
    <xf numFmtId="175" fontId="6" fillId="0" borderId="0" xfId="18" applyNumberFormat="1" applyFont="1" applyFill="1" applyBorder="1" applyAlignment="1"/>
    <xf numFmtId="2" fontId="6" fillId="0" borderId="0" xfId="4" applyNumberFormat="1" applyFont="1" applyAlignment="1">
      <alignment horizontal="center"/>
    </xf>
    <xf numFmtId="0" fontId="6" fillId="4" borderId="2" xfId="0" applyFont="1" applyFill="1" applyBorder="1" applyAlignment="1">
      <alignment horizontal="left"/>
    </xf>
    <xf numFmtId="172" fontId="6" fillId="4" borderId="2" xfId="0" applyNumberFormat="1" applyFont="1" applyFill="1" applyBorder="1" applyAlignment="1">
      <alignment horizontal="right" indent="2"/>
    </xf>
    <xf numFmtId="165" fontId="6" fillId="4" borderId="2" xfId="0" applyNumberFormat="1" applyFont="1" applyFill="1" applyBorder="1" applyAlignment="1">
      <alignment horizontal="right" indent="2"/>
    </xf>
    <xf numFmtId="172" fontId="27" fillId="4" borderId="2" xfId="0" applyNumberFormat="1" applyFont="1" applyFill="1" applyBorder="1" applyAlignment="1">
      <alignment horizontal="right" indent="2"/>
    </xf>
    <xf numFmtId="9" fontId="6" fillId="4" borderId="2" xfId="16" applyFont="1" applyFill="1" applyBorder="1" applyAlignment="1">
      <alignment horizontal="right" indent="2"/>
    </xf>
    <xf numFmtId="175" fontId="6" fillId="4" borderId="2" xfId="18" applyNumberFormat="1" applyFont="1" applyFill="1" applyBorder="1" applyAlignment="1"/>
    <xf numFmtId="2" fontId="6" fillId="4" borderId="2" xfId="18" applyNumberFormat="1" applyFont="1" applyFill="1" applyBorder="1" applyAlignment="1">
      <alignment horizontal="center"/>
    </xf>
    <xf numFmtId="172" fontId="15" fillId="0" borderId="0" xfId="17" applyNumberFormat="1" applyFont="1"/>
    <xf numFmtId="0" fontId="6" fillId="2" borderId="0" xfId="0" applyFont="1" applyFill="1" applyAlignment="1">
      <alignment horizontal="left"/>
    </xf>
    <xf numFmtId="172" fontId="6" fillId="2" borderId="0" xfId="0" applyNumberFormat="1" applyFont="1" applyFill="1" applyAlignment="1">
      <alignment horizontal="right" indent="2"/>
    </xf>
    <xf numFmtId="165" fontId="6" fillId="2" borderId="0" xfId="0" applyNumberFormat="1" applyFont="1" applyFill="1" applyAlignment="1">
      <alignment horizontal="right" indent="2"/>
    </xf>
    <xf numFmtId="172" fontId="27" fillId="2" borderId="0" xfId="0" applyNumberFormat="1" applyFont="1" applyFill="1" applyAlignment="1">
      <alignment horizontal="right" indent="2"/>
    </xf>
    <xf numFmtId="175" fontId="6" fillId="2" borderId="0" xfId="18" applyNumberFormat="1" applyFont="1" applyFill="1" applyBorder="1" applyAlignment="1"/>
    <xf numFmtId="2" fontId="6" fillId="2" borderId="0" xfId="18" applyNumberFormat="1" applyFont="1" applyFill="1" applyBorder="1" applyAlignment="1">
      <alignment horizontal="center"/>
    </xf>
    <xf numFmtId="0" fontId="15" fillId="2" borderId="0" xfId="17" applyFont="1" applyFill="1"/>
    <xf numFmtId="0" fontId="6" fillId="2" borderId="3" xfId="0" applyFont="1" applyFill="1" applyBorder="1" applyAlignment="1">
      <alignment horizontal="left"/>
    </xf>
    <xf numFmtId="172" fontId="6" fillId="2" borderId="3" xfId="0" applyNumberFormat="1" applyFont="1" applyFill="1" applyBorder="1" applyAlignment="1">
      <alignment horizontal="right" indent="2"/>
    </xf>
    <xf numFmtId="165" fontId="6" fillId="2" borderId="3" xfId="0" applyNumberFormat="1" applyFont="1" applyFill="1" applyBorder="1" applyAlignment="1">
      <alignment horizontal="right" indent="2"/>
    </xf>
    <xf numFmtId="172" fontId="27" fillId="2" borderId="3" xfId="0" applyNumberFormat="1" applyFont="1" applyFill="1" applyBorder="1" applyAlignment="1">
      <alignment horizontal="right" indent="2"/>
    </xf>
    <xf numFmtId="1" fontId="6" fillId="4" borderId="2" xfId="0" applyNumberFormat="1" applyFont="1" applyFill="1" applyBorder="1"/>
    <xf numFmtId="2" fontId="6" fillId="4" borderId="2" xfId="0" applyNumberFormat="1" applyFont="1" applyFill="1" applyBorder="1" applyAlignment="1">
      <alignment horizontal="center"/>
    </xf>
    <xf numFmtId="0" fontId="11" fillId="0" borderId="0" xfId="11" applyFont="1" applyAlignment="1">
      <alignment horizontal="right" indent="2"/>
    </xf>
    <xf numFmtId="0" fontId="27" fillId="0" borderId="0" xfId="0" applyFont="1" applyAlignment="1">
      <alignment horizontal="left"/>
    </xf>
    <xf numFmtId="9" fontId="27" fillId="0" borderId="0" xfId="16" applyFont="1" applyFill="1" applyBorder="1" applyAlignment="1">
      <alignment horizontal="left"/>
    </xf>
    <xf numFmtId="172" fontId="11" fillId="0" borderId="0" xfId="11" applyNumberFormat="1" applyFont="1"/>
    <xf numFmtId="0" fontId="11" fillId="0" borderId="0" xfId="11" applyFont="1"/>
    <xf numFmtId="0" fontId="16" fillId="0" borderId="0" xfId="11" applyFont="1"/>
    <xf numFmtId="0" fontId="11" fillId="6" borderId="2" xfId="0" applyFont="1" applyFill="1" applyBorder="1" applyAlignment="1">
      <alignment wrapText="1"/>
    </xf>
    <xf numFmtId="0" fontId="11" fillId="6" borderId="0" xfId="0" applyFont="1" applyFill="1" applyAlignment="1">
      <alignment wrapText="1"/>
    </xf>
    <xf numFmtId="0" fontId="11" fillId="0" borderId="0" xfId="11" applyFont="1" applyAlignment="1">
      <alignment horizontal="center" wrapText="1"/>
    </xf>
    <xf numFmtId="0" fontId="11" fillId="7" borderId="0" xfId="0" applyFont="1" applyFill="1" applyAlignment="1">
      <alignment horizontal="right" wrapText="1"/>
    </xf>
    <xf numFmtId="0" fontId="6" fillId="0" borderId="0" xfId="11" applyFont="1" applyAlignment="1">
      <alignment horizontal="center" wrapText="1"/>
    </xf>
    <xf numFmtId="0" fontId="6" fillId="0" borderId="0" xfId="11" applyFont="1" applyAlignment="1">
      <alignment wrapText="1"/>
    </xf>
    <xf numFmtId="0" fontId="11" fillId="0" borderId="0" xfId="11" applyFont="1" applyAlignment="1">
      <alignment horizontal="center"/>
    </xf>
    <xf numFmtId="172" fontId="6" fillId="0" borderId="0" xfId="4" applyNumberFormat="1" applyFont="1"/>
    <xf numFmtId="171" fontId="6" fillId="0" borderId="0" xfId="4" applyNumberFormat="1" applyFont="1"/>
    <xf numFmtId="9" fontId="11" fillId="0" borderId="0" xfId="16" applyFont="1" applyAlignment="1"/>
    <xf numFmtId="176" fontId="6" fillId="0" borderId="0" xfId="16" applyNumberFormat="1" applyFont="1" applyAlignment="1"/>
    <xf numFmtId="172" fontId="6" fillId="2" borderId="0" xfId="4" applyNumberFormat="1" applyFont="1" applyFill="1"/>
    <xf numFmtId="172" fontId="6" fillId="4" borderId="2" xfId="0" applyNumberFormat="1" applyFont="1" applyFill="1" applyBorder="1"/>
    <xf numFmtId="9" fontId="11" fillId="4" borderId="2" xfId="16" applyFont="1" applyFill="1" applyBorder="1" applyAlignment="1"/>
    <xf numFmtId="176" fontId="6" fillId="4" borderId="2" xfId="16" applyNumberFormat="1" applyFont="1" applyFill="1" applyBorder="1" applyAlignment="1"/>
    <xf numFmtId="0" fontId="11" fillId="0" borderId="0" xfId="11" applyFont="1" applyAlignment="1">
      <alignment horizontal="right"/>
    </xf>
    <xf numFmtId="171" fontId="11" fillId="0" borderId="0" xfId="16" applyNumberFormat="1" applyFont="1" applyAlignment="1"/>
    <xf numFmtId="171" fontId="11" fillId="0" borderId="0" xfId="16" applyNumberFormat="1" applyFont="1" applyFill="1" applyAlignment="1"/>
    <xf numFmtId="165" fontId="6" fillId="0" borderId="0" xfId="11" applyNumberFormat="1" applyFont="1"/>
    <xf numFmtId="0" fontId="6" fillId="4" borderId="4" xfId="0" applyFont="1" applyFill="1" applyBorder="1" applyAlignment="1">
      <alignment horizontal="left"/>
    </xf>
    <xf numFmtId="172" fontId="6" fillId="4" borderId="4" xfId="0" applyNumberFormat="1" applyFont="1" applyFill="1" applyBorder="1"/>
    <xf numFmtId="9" fontId="11" fillId="0" borderId="0" xfId="16" applyFont="1"/>
    <xf numFmtId="0" fontId="6" fillId="0" borderId="0" xfId="11" applyFont="1"/>
    <xf numFmtId="0" fontId="3" fillId="0" borderId="0" xfId="14" applyFont="1"/>
    <xf numFmtId="0" fontId="3" fillId="2" borderId="0" xfId="0" applyFont="1" applyFill="1"/>
    <xf numFmtId="165" fontId="16" fillId="0" borderId="0" xfId="6" quotePrefix="1" applyNumberFormat="1" applyFont="1" applyAlignment="1">
      <alignment horizontal="left"/>
    </xf>
    <xf numFmtId="165" fontId="16" fillId="0" borderId="0" xfId="6" applyNumberFormat="1" applyFont="1" applyAlignment="1">
      <alignment horizontal="left"/>
    </xf>
    <xf numFmtId="165" fontId="16" fillId="0" borderId="0" xfId="6" quotePrefix="1" applyNumberFormat="1" applyFont="1" applyAlignment="1">
      <alignment horizontal="left" wrapText="1"/>
    </xf>
    <xf numFmtId="165" fontId="16" fillId="0" borderId="0" xfId="6" applyNumberFormat="1" applyFont="1" applyAlignment="1">
      <alignment horizontal="left" wrapText="1"/>
    </xf>
    <xf numFmtId="165" fontId="11" fillId="6" borderId="3" xfId="6" quotePrefix="1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11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2" fontId="6" fillId="0" borderId="0" xfId="17" applyNumberFormat="1" applyFont="1" applyAlignment="1">
      <alignment horizontal="right" indent="2"/>
    </xf>
    <xf numFmtId="1" fontId="6" fillId="0" borderId="0" xfId="0" applyNumberFormat="1" applyFont="1" applyAlignment="1">
      <alignment horizontal="right" indent="2"/>
    </xf>
    <xf numFmtId="172" fontId="6" fillId="4" borderId="4" xfId="0" applyNumberFormat="1" applyFont="1" applyFill="1" applyBorder="1" applyAlignment="1">
      <alignment horizontal="right" indent="2"/>
    </xf>
    <xf numFmtId="1" fontId="6" fillId="4" borderId="4" xfId="0" applyNumberFormat="1" applyFont="1" applyFill="1" applyBorder="1" applyAlignment="1">
      <alignment horizontal="right" indent="2"/>
    </xf>
    <xf numFmtId="172" fontId="6" fillId="4" borderId="2" xfId="17" applyNumberFormat="1" applyFont="1" applyFill="1" applyBorder="1" applyAlignment="1">
      <alignment horizontal="right" indent="2"/>
    </xf>
    <xf numFmtId="1" fontId="6" fillId="4" borderId="2" xfId="0" applyNumberFormat="1" applyFont="1" applyFill="1" applyBorder="1" applyAlignment="1">
      <alignment horizontal="center"/>
    </xf>
    <xf numFmtId="0" fontId="28" fillId="0" borderId="0" xfId="0" applyFont="1"/>
    <xf numFmtId="165" fontId="11" fillId="6" borderId="2" xfId="6" applyNumberFormat="1" applyFont="1" applyFill="1" applyBorder="1" applyAlignment="1">
      <alignment horizontal="center" wrapText="1"/>
    </xf>
    <xf numFmtId="165" fontId="11" fillId="6" borderId="2" xfId="6" quotePrefix="1" applyNumberFormat="1" applyFont="1" applyFill="1" applyBorder="1" applyAlignment="1">
      <alignment horizontal="center" wrapText="1"/>
    </xf>
    <xf numFmtId="165" fontId="6" fillId="7" borderId="2" xfId="6" applyNumberFormat="1" applyFont="1" applyFill="1" applyBorder="1" applyAlignment="1">
      <alignment horizontal="center" wrapText="1"/>
    </xf>
    <xf numFmtId="172" fontId="6" fillId="0" borderId="0" xfId="0" applyNumberFormat="1" applyFont="1" applyAlignment="1">
      <alignment horizontal="right" indent="2"/>
    </xf>
    <xf numFmtId="172" fontId="3" fillId="0" borderId="0" xfId="0" applyNumberFormat="1" applyFont="1" applyAlignment="1">
      <alignment horizontal="right" indent="2"/>
    </xf>
    <xf numFmtId="172" fontId="6" fillId="2" borderId="0" xfId="17" applyNumberFormat="1" applyFont="1" applyFill="1" applyAlignment="1">
      <alignment horizontal="right" indent="2"/>
    </xf>
    <xf numFmtId="0" fontId="3" fillId="0" borderId="5" xfId="0" applyFont="1" applyBorder="1"/>
    <xf numFmtId="172" fontId="6" fillId="0" borderId="5" xfId="0" applyNumberFormat="1" applyFont="1" applyBorder="1" applyAlignment="1">
      <alignment horizontal="right" indent="2"/>
    </xf>
    <xf numFmtId="0" fontId="6" fillId="5" borderId="4" xfId="0" applyFont="1" applyFill="1" applyBorder="1" applyAlignment="1">
      <alignment horizontal="left"/>
    </xf>
    <xf numFmtId="172" fontId="6" fillId="4" borderId="6" xfId="0" applyNumberFormat="1" applyFont="1" applyFill="1" applyBorder="1" applyAlignment="1">
      <alignment horizontal="right" indent="2"/>
    </xf>
    <xf numFmtId="172" fontId="6" fillId="3" borderId="0" xfId="0" applyNumberFormat="1" applyFont="1" applyFill="1" applyAlignment="1">
      <alignment horizontal="right" indent="2"/>
    </xf>
    <xf numFmtId="174" fontId="3" fillId="0" borderId="0" xfId="0" applyNumberFormat="1" applyFont="1" applyAlignment="1">
      <alignment horizontal="right" indent="2"/>
    </xf>
    <xf numFmtId="172" fontId="6" fillId="0" borderId="5" xfId="0" applyNumberFormat="1" applyFont="1" applyBorder="1" applyAlignment="1">
      <alignment horizontal="center"/>
    </xf>
    <xf numFmtId="172" fontId="6" fillId="4" borderId="6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wrapText="1"/>
    </xf>
    <xf numFmtId="0" fontId="16" fillId="0" borderId="0" xfId="8" applyFont="1"/>
    <xf numFmtId="12" fontId="16" fillId="0" borderId="0" xfId="0" applyNumberFormat="1" applyFont="1"/>
    <xf numFmtId="167" fontId="16" fillId="0" borderId="0" xfId="8" applyNumberFormat="1" applyFont="1"/>
    <xf numFmtId="0" fontId="3" fillId="0" borderId="0" xfId="8" applyFont="1"/>
    <xf numFmtId="167" fontId="16" fillId="0" borderId="0" xfId="0" applyNumberFormat="1" applyFont="1"/>
    <xf numFmtId="165" fontId="16" fillId="0" borderId="0" xfId="8" applyNumberFormat="1" applyFont="1"/>
    <xf numFmtId="0" fontId="29" fillId="0" borderId="0" xfId="8" applyFont="1" applyAlignment="1">
      <alignment wrapText="1"/>
    </xf>
    <xf numFmtId="12" fontId="6" fillId="0" borderId="0" xfId="0" applyNumberFormat="1" applyFont="1" applyAlignment="1">
      <alignment wrapText="1"/>
    </xf>
    <xf numFmtId="167" fontId="29" fillId="0" borderId="0" xfId="8" applyNumberFormat="1" applyFont="1" applyAlignment="1">
      <alignment wrapText="1"/>
    </xf>
    <xf numFmtId="167" fontId="6" fillId="0" borderId="0" xfId="0" applyNumberFormat="1" applyFont="1" applyAlignment="1">
      <alignment wrapText="1"/>
    </xf>
    <xf numFmtId="165" fontId="6" fillId="0" borderId="0" xfId="8" applyNumberFormat="1" applyFont="1" applyAlignment="1">
      <alignment wrapText="1"/>
    </xf>
    <xf numFmtId="0" fontId="11" fillId="7" borderId="2" xfId="0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center" wrapText="1"/>
    </xf>
    <xf numFmtId="165" fontId="11" fillId="0" borderId="0" xfId="8" applyNumberFormat="1" applyFont="1" applyAlignment="1">
      <alignment horizontal="center" wrapText="1"/>
    </xf>
    <xf numFmtId="165" fontId="11" fillId="0" borderId="0" xfId="8" applyNumberFormat="1" applyFont="1" applyAlignment="1">
      <alignment wrapText="1"/>
    </xf>
    <xf numFmtId="167" fontId="6" fillId="0" borderId="0" xfId="0" applyNumberFormat="1" applyFont="1" applyAlignment="1">
      <alignment horizontal="right" indent="2"/>
    </xf>
    <xf numFmtId="165" fontId="11" fillId="0" borderId="0" xfId="8" applyNumberFormat="1" applyFont="1" applyAlignment="1">
      <alignment horizontal="right" indent="2"/>
    </xf>
    <xf numFmtId="165" fontId="11" fillId="0" borderId="0" xfId="8" applyNumberFormat="1" applyFont="1"/>
    <xf numFmtId="165" fontId="6" fillId="0" borderId="0" xfId="8" applyNumberFormat="1" applyFont="1" applyAlignment="1">
      <alignment horizontal="right" indent="2"/>
    </xf>
    <xf numFmtId="165" fontId="6" fillId="0" borderId="0" xfId="8" applyNumberFormat="1" applyFont="1"/>
    <xf numFmtId="0" fontId="11" fillId="7" borderId="1" xfId="0" applyFont="1" applyFill="1" applyBorder="1" applyAlignment="1">
      <alignment horizontal="right" wrapText="1"/>
    </xf>
    <xf numFmtId="0" fontId="6" fillId="7" borderId="1" xfId="0" applyFont="1" applyFill="1" applyBorder="1" applyAlignment="1">
      <alignment horizontal="right" wrapText="1"/>
    </xf>
    <xf numFmtId="1" fontId="6" fillId="0" borderId="0" xfId="4" applyNumberFormat="1" applyFont="1"/>
    <xf numFmtId="1" fontId="6" fillId="2" borderId="0" xfId="4" applyNumberFormat="1" applyFont="1" applyFill="1"/>
    <xf numFmtId="172" fontId="6" fillId="2" borderId="0" xfId="0" applyNumberFormat="1" applyFont="1" applyFill="1"/>
    <xf numFmtId="1" fontId="3" fillId="2" borderId="0" xfId="0" applyNumberFormat="1" applyFont="1" applyFill="1"/>
    <xf numFmtId="1" fontId="3" fillId="0" borderId="0" xfId="0" applyNumberFormat="1" applyFont="1"/>
    <xf numFmtId="1" fontId="16" fillId="0" borderId="0" xfId="15" quotePrefix="1" applyNumberFormat="1" applyFont="1" applyAlignment="1">
      <alignment horizontal="left"/>
    </xf>
    <xf numFmtId="1" fontId="16" fillId="0" borderId="0" xfId="15" quotePrefix="1" applyNumberFormat="1" applyFont="1"/>
    <xf numFmtId="1" fontId="16" fillId="0" borderId="0" xfId="15" applyNumberFormat="1" applyFont="1"/>
    <xf numFmtId="1" fontId="16" fillId="0" borderId="0" xfId="15" applyNumberFormat="1" applyFont="1" applyAlignment="1">
      <alignment horizontal="center" wrapText="1"/>
    </xf>
    <xf numFmtId="1" fontId="6" fillId="0" borderId="0" xfId="15" applyNumberFormat="1" applyFont="1" applyAlignment="1">
      <alignment wrapText="1"/>
    </xf>
    <xf numFmtId="1" fontId="11" fillId="0" borderId="0" xfId="15" applyNumberFormat="1" applyFont="1" applyAlignment="1">
      <alignment horizontal="center" wrapText="1"/>
    </xf>
    <xf numFmtId="1" fontId="11" fillId="6" borderId="3" xfId="15" applyNumberFormat="1" applyFont="1" applyFill="1" applyBorder="1" applyAlignment="1">
      <alignment horizontal="center" wrapText="1"/>
    </xf>
    <xf numFmtId="1" fontId="11" fillId="6" borderId="2" xfId="15" applyNumberFormat="1" applyFont="1" applyFill="1" applyBorder="1" applyAlignment="1">
      <alignment horizontal="center" wrapText="1"/>
    </xf>
    <xf numFmtId="1" fontId="6" fillId="7" borderId="1" xfId="15" applyNumberFormat="1" applyFont="1" applyFill="1" applyBorder="1" applyAlignment="1">
      <alignment horizontal="center" wrapText="1"/>
    </xf>
    <xf numFmtId="1" fontId="6" fillId="7" borderId="2" xfId="15" applyNumberFormat="1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wrapText="1"/>
    </xf>
    <xf numFmtId="3" fontId="6" fillId="0" borderId="0" xfId="0" applyNumberFormat="1" applyFont="1" applyAlignment="1">
      <alignment horizontal="right" indent="2"/>
    </xf>
    <xf numFmtId="3" fontId="6" fillId="0" borderId="0" xfId="0" applyNumberFormat="1" applyFont="1" applyAlignment="1">
      <alignment horizontal="center" wrapText="1"/>
    </xf>
    <xf numFmtId="3" fontId="6" fillId="4" borderId="4" xfId="0" applyNumberFormat="1" applyFont="1" applyFill="1" applyBorder="1" applyAlignment="1">
      <alignment horizontal="right" indent="2"/>
    </xf>
    <xf numFmtId="3" fontId="6" fillId="4" borderId="4" xfId="0" applyNumberFormat="1" applyFont="1" applyFill="1" applyBorder="1" applyAlignment="1">
      <alignment horizontal="center" wrapText="1"/>
    </xf>
    <xf numFmtId="0" fontId="6" fillId="0" borderId="5" xfId="0" applyFont="1" applyBorder="1"/>
    <xf numFmtId="3" fontId="6" fillId="0" borderId="5" xfId="0" applyNumberFormat="1" applyFont="1" applyBorder="1" applyAlignment="1">
      <alignment horizontal="right" indent="2"/>
    </xf>
    <xf numFmtId="3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right" indent="2"/>
    </xf>
    <xf numFmtId="1" fontId="6" fillId="5" borderId="6" xfId="0" applyNumberFormat="1" applyFont="1" applyFill="1" applyBorder="1" applyAlignment="1">
      <alignment horizontal="right" indent="2"/>
    </xf>
    <xf numFmtId="1" fontId="6" fillId="5" borderId="4" xfId="0" applyNumberFormat="1" applyFont="1" applyFill="1" applyBorder="1" applyAlignment="1">
      <alignment horizontal="right" indent="2"/>
    </xf>
    <xf numFmtId="3" fontId="6" fillId="4" borderId="6" xfId="0" applyNumberFormat="1" applyFont="1" applyFill="1" applyBorder="1" applyAlignment="1">
      <alignment horizontal="right" indent="2"/>
    </xf>
    <xf numFmtId="3" fontId="6" fillId="4" borderId="6" xfId="0" applyNumberFormat="1" applyFont="1" applyFill="1" applyBorder="1" applyAlignment="1">
      <alignment horizontal="center" wrapText="1"/>
    </xf>
    <xf numFmtId="1" fontId="6" fillId="4" borderId="6" xfId="0" applyNumberFormat="1" applyFont="1" applyFill="1" applyBorder="1" applyAlignment="1">
      <alignment horizontal="right" indent="2"/>
    </xf>
    <xf numFmtId="3" fontId="6" fillId="3" borderId="0" xfId="0" applyNumberFormat="1" applyFont="1" applyFill="1" applyAlignment="1">
      <alignment horizontal="right" indent="2"/>
    </xf>
    <xf numFmtId="1" fontId="6" fillId="3" borderId="0" xfId="0" applyNumberFormat="1" applyFont="1" applyFill="1" applyAlignment="1">
      <alignment horizontal="right" indent="2"/>
    </xf>
    <xf numFmtId="3" fontId="6" fillId="3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3" fontId="3" fillId="0" borderId="0" xfId="0" applyNumberFormat="1" applyFont="1"/>
    <xf numFmtId="1" fontId="16" fillId="0" borderId="0" xfId="2" quotePrefix="1" applyNumberFormat="1" applyFont="1" applyAlignment="1">
      <alignment horizontal="left"/>
    </xf>
    <xf numFmtId="165" fontId="16" fillId="0" borderId="0" xfId="2" quotePrefix="1" applyNumberFormat="1" applyFont="1" applyAlignment="1">
      <alignment horizontal="left"/>
    </xf>
    <xf numFmtId="1" fontId="16" fillId="0" borderId="0" xfId="2" applyNumberFormat="1" applyFont="1"/>
    <xf numFmtId="165" fontId="3" fillId="0" borderId="0" xfId="0" applyNumberFormat="1" applyFont="1" applyAlignment="1">
      <alignment wrapText="1"/>
    </xf>
    <xf numFmtId="1" fontId="6" fillId="7" borderId="0" xfId="2" applyNumberFormat="1" applyFont="1" applyFill="1" applyAlignment="1">
      <alignment horizontal="center" wrapText="1"/>
    </xf>
    <xf numFmtId="165" fontId="6" fillId="7" borderId="0" xfId="2" applyNumberFormat="1" applyFont="1" applyFill="1" applyAlignment="1">
      <alignment horizontal="center" wrapText="1"/>
    </xf>
    <xf numFmtId="1" fontId="6" fillId="0" borderId="0" xfId="2" applyNumberFormat="1" applyFont="1" applyAlignment="1">
      <alignment horizontal="center" wrapText="1"/>
    </xf>
    <xf numFmtId="1" fontId="6" fillId="0" borderId="0" xfId="2" applyNumberFormat="1" applyFont="1" applyAlignment="1">
      <alignment wrapText="1"/>
    </xf>
    <xf numFmtId="165" fontId="3" fillId="4" borderId="6" xfId="0" applyNumberFormat="1" applyFont="1" applyFill="1" applyBorder="1" applyAlignment="1">
      <alignment horizontal="center"/>
    </xf>
    <xf numFmtId="1" fontId="11" fillId="0" borderId="0" xfId="2" applyNumberFormat="1" applyFont="1" applyAlignment="1">
      <alignment horizontal="center"/>
    </xf>
    <xf numFmtId="1" fontId="11" fillId="0" borderId="0" xfId="2" applyNumberFormat="1" applyFont="1"/>
    <xf numFmtId="2" fontId="6" fillId="0" borderId="0" xfId="0" applyNumberFormat="1" applyFont="1" applyAlignment="1">
      <alignment horizontal="right" indent="2"/>
    </xf>
    <xf numFmtId="1" fontId="11" fillId="0" borderId="0" xfId="2" applyNumberFormat="1" applyFont="1" applyAlignment="1">
      <alignment horizontal="right" indent="2"/>
    </xf>
    <xf numFmtId="2" fontId="6" fillId="4" borderId="4" xfId="0" applyNumberFormat="1" applyFont="1" applyFill="1" applyBorder="1" applyAlignment="1">
      <alignment horizontal="right" indent="2"/>
    </xf>
    <xf numFmtId="2" fontId="6" fillId="0" borderId="5" xfId="0" applyNumberFormat="1" applyFont="1" applyBorder="1" applyAlignment="1">
      <alignment horizontal="right" indent="2"/>
    </xf>
    <xf numFmtId="2" fontId="6" fillId="4" borderId="6" xfId="0" applyNumberFormat="1" applyFont="1" applyFill="1" applyBorder="1" applyAlignment="1">
      <alignment horizontal="right" indent="2"/>
    </xf>
    <xf numFmtId="2" fontId="6" fillId="3" borderId="0" xfId="0" applyNumberFormat="1" applyFont="1" applyFill="1" applyAlignment="1">
      <alignment horizontal="right" indent="2"/>
    </xf>
    <xf numFmtId="165" fontId="11" fillId="0" borderId="0" xfId="2" applyNumberFormat="1" applyFont="1" applyAlignment="1">
      <alignment horizontal="right" indent="2"/>
    </xf>
    <xf numFmtId="165" fontId="11" fillId="0" borderId="0" xfId="2" applyNumberFormat="1" applyFont="1"/>
    <xf numFmtId="166" fontId="16" fillId="0" borderId="0" xfId="3" quotePrefix="1" applyNumberFormat="1" applyFont="1" applyAlignment="1">
      <alignment horizontal="left"/>
    </xf>
    <xf numFmtId="166" fontId="16" fillId="0" borderId="0" xfId="3" applyNumberFormat="1" applyFont="1"/>
    <xf numFmtId="166" fontId="16" fillId="0" borderId="0" xfId="3" applyNumberFormat="1" applyFont="1" applyAlignment="1">
      <alignment horizontal="left"/>
    </xf>
    <xf numFmtId="166" fontId="22" fillId="0" borderId="0" xfId="3" quotePrefix="1" applyNumberFormat="1" applyFont="1" applyAlignment="1">
      <alignment horizontal="left" wrapText="1"/>
    </xf>
    <xf numFmtId="166" fontId="22" fillId="0" borderId="0" xfId="3" applyNumberFormat="1" applyFont="1" applyAlignment="1">
      <alignment wrapText="1"/>
    </xf>
    <xf numFmtId="166" fontId="22" fillId="0" borderId="0" xfId="3" applyNumberFormat="1" applyFont="1" applyAlignment="1">
      <alignment horizontal="left" wrapText="1"/>
    </xf>
    <xf numFmtId="166" fontId="11" fillId="6" borderId="3" xfId="3" applyNumberFormat="1" applyFont="1" applyFill="1" applyBorder="1" applyAlignment="1">
      <alignment wrapText="1"/>
    </xf>
    <xf numFmtId="166" fontId="11" fillId="6" borderId="3" xfId="3" applyNumberFormat="1" applyFont="1" applyFill="1" applyBorder="1" applyAlignment="1">
      <alignment horizontal="center" wrapText="1"/>
    </xf>
    <xf numFmtId="166" fontId="11" fillId="6" borderId="2" xfId="3" applyNumberFormat="1" applyFont="1" applyFill="1" applyBorder="1" applyAlignment="1">
      <alignment horizontal="center" wrapText="1"/>
    </xf>
    <xf numFmtId="166" fontId="11" fillId="0" borderId="0" xfId="3" applyNumberFormat="1" applyFont="1" applyAlignment="1">
      <alignment horizontal="center" wrapText="1"/>
    </xf>
    <xf numFmtId="166" fontId="11" fillId="0" borderId="0" xfId="3" applyNumberFormat="1" applyFont="1" applyAlignment="1">
      <alignment wrapText="1"/>
    </xf>
    <xf numFmtId="166" fontId="6" fillId="7" borderId="0" xfId="3" applyNumberFormat="1" applyFont="1" applyFill="1" applyAlignment="1">
      <alignment horizontal="right" wrapText="1"/>
    </xf>
    <xf numFmtId="166" fontId="6" fillId="7" borderId="2" xfId="3" applyNumberFormat="1" applyFont="1" applyFill="1" applyBorder="1" applyAlignment="1">
      <alignment horizontal="center" wrapText="1"/>
    </xf>
    <xf numFmtId="166" fontId="6" fillId="7" borderId="1" xfId="3" quotePrefix="1" applyNumberFormat="1" applyFont="1" applyFill="1" applyBorder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right" wrapText="1"/>
    </xf>
    <xf numFmtId="166" fontId="11" fillId="0" borderId="0" xfId="3" applyNumberFormat="1" applyFont="1" applyAlignment="1">
      <alignment horizontal="center"/>
    </xf>
    <xf numFmtId="166" fontId="11" fillId="0" borderId="0" xfId="3" applyNumberFormat="1" applyFont="1"/>
    <xf numFmtId="3" fontId="6" fillId="0" borderId="0" xfId="0" applyNumberFormat="1" applyFont="1" applyAlignment="1">
      <alignment horizontal="right"/>
    </xf>
    <xf numFmtId="166" fontId="11" fillId="0" borderId="0" xfId="3" applyNumberFormat="1" applyFont="1" applyAlignment="1">
      <alignment horizontal="right" indent="2"/>
    </xf>
    <xf numFmtId="3" fontId="6" fillId="4" borderId="4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1" fillId="4" borderId="6" xfId="0" applyFont="1" applyFill="1" applyBorder="1" applyAlignment="1">
      <alignment horizontal="right"/>
    </xf>
    <xf numFmtId="166" fontId="6" fillId="0" borderId="0" xfId="3" applyNumberFormat="1" applyFont="1" applyAlignment="1">
      <alignment horizontal="right" indent="2"/>
    </xf>
    <xf numFmtId="166" fontId="6" fillId="0" borderId="0" xfId="3" applyNumberFormat="1" applyFont="1"/>
    <xf numFmtId="0" fontId="16" fillId="0" borderId="1" xfId="14" quotePrefix="1" applyFont="1" applyBorder="1" applyAlignment="1">
      <alignment horizontal="left"/>
    </xf>
    <xf numFmtId="0" fontId="16" fillId="0" borderId="1" xfId="4" quotePrefix="1" applyFont="1" applyBorder="1" applyAlignment="1">
      <alignment horizontal="left"/>
    </xf>
    <xf numFmtId="0" fontId="16" fillId="0" borderId="1" xfId="14" applyFont="1" applyBorder="1"/>
    <xf numFmtId="0" fontId="16" fillId="0" borderId="0" xfId="14" applyFont="1"/>
    <xf numFmtId="0" fontId="11" fillId="0" borderId="0" xfId="14" applyFont="1" applyAlignment="1">
      <alignment wrapText="1"/>
    </xf>
    <xf numFmtId="0" fontId="6" fillId="0" borderId="0" xfId="14" applyFont="1" applyAlignment="1">
      <alignment wrapText="1"/>
    </xf>
    <xf numFmtId="0" fontId="11" fillId="0" borderId="0" xfId="14" applyFont="1" applyAlignment="1">
      <alignment horizontal="center" wrapText="1"/>
    </xf>
    <xf numFmtId="0" fontId="6" fillId="7" borderId="0" xfId="0" applyFont="1" applyFill="1" applyAlignment="1">
      <alignment horizontal="left" wrapText="1"/>
    </xf>
    <xf numFmtId="0" fontId="6" fillId="0" borderId="0" xfId="14" applyFont="1" applyAlignment="1">
      <alignment horizontal="center" wrapText="1"/>
    </xf>
    <xf numFmtId="0" fontId="11" fillId="4" borderId="6" xfId="0" applyFont="1" applyFill="1" applyBorder="1" applyAlignment="1">
      <alignment horizontal="center"/>
    </xf>
    <xf numFmtId="0" fontId="6" fillId="0" borderId="0" xfId="14" applyFont="1" applyAlignment="1">
      <alignment horizontal="center"/>
    </xf>
    <xf numFmtId="0" fontId="6" fillId="0" borderId="0" xfId="14" applyFont="1"/>
    <xf numFmtId="173" fontId="6" fillId="0" borderId="0" xfId="0" applyNumberFormat="1" applyFont="1" applyAlignment="1">
      <alignment horizontal="right" indent="2"/>
    </xf>
    <xf numFmtId="165" fontId="6" fillId="0" borderId="0" xfId="0" applyNumberFormat="1" applyFont="1" applyAlignment="1">
      <alignment horizontal="right" indent="2"/>
    </xf>
    <xf numFmtId="0" fontId="6" fillId="0" borderId="0" xfId="14" applyFont="1" applyAlignment="1">
      <alignment horizontal="right" indent="2"/>
    </xf>
    <xf numFmtId="0" fontId="11" fillId="6" borderId="3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 wrapText="1"/>
    </xf>
    <xf numFmtId="3" fontId="6" fillId="0" borderId="0" xfId="0" applyNumberFormat="1" applyFont="1"/>
    <xf numFmtId="1" fontId="6" fillId="0" borderId="0" xfId="0" applyNumberFormat="1" applyFont="1"/>
    <xf numFmtId="1" fontId="6" fillId="0" borderId="0" xfId="0" applyNumberFormat="1" applyFont="1" applyAlignment="1">
      <alignment horizontal="center"/>
    </xf>
    <xf numFmtId="1" fontId="6" fillId="0" borderId="10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3" fontId="6" fillId="4" borderId="2" xfId="0" applyNumberFormat="1" applyFont="1" applyFill="1" applyBorder="1"/>
    <xf numFmtId="1" fontId="6" fillId="4" borderId="7" xfId="0" applyNumberFormat="1" applyFont="1" applyFill="1" applyBorder="1" applyAlignment="1">
      <alignment horizontal="center"/>
    </xf>
    <xf numFmtId="0" fontId="16" fillId="0" borderId="0" xfId="13" quotePrefix="1" applyFont="1" applyAlignment="1">
      <alignment horizontal="left"/>
    </xf>
    <xf numFmtId="0" fontId="16" fillId="0" borderId="0" xfId="13" applyFont="1" applyAlignment="1">
      <alignment horizontal="left"/>
    </xf>
    <xf numFmtId="0" fontId="16" fillId="0" borderId="0" xfId="13" applyFont="1"/>
    <xf numFmtId="0" fontId="11" fillId="0" borderId="0" xfId="13" quotePrefix="1" applyFont="1" applyAlignment="1">
      <alignment horizontal="left" wrapText="1"/>
    </xf>
    <xf numFmtId="0" fontId="11" fillId="0" borderId="0" xfId="13" applyFont="1" applyAlignment="1">
      <alignment horizontal="left" wrapText="1"/>
    </xf>
    <xf numFmtId="0" fontId="11" fillId="0" borderId="0" xfId="13" applyFont="1" applyAlignment="1">
      <alignment wrapText="1"/>
    </xf>
    <xf numFmtId="0" fontId="22" fillId="0" borderId="0" xfId="0" applyFont="1" applyAlignment="1">
      <alignment wrapText="1"/>
    </xf>
    <xf numFmtId="175" fontId="6" fillId="0" borderId="5" xfId="18" applyNumberFormat="1" applyFont="1" applyBorder="1" applyAlignment="1">
      <alignment horizontal="right" indent="2"/>
    </xf>
    <xf numFmtId="171" fontId="16" fillId="0" borderId="0" xfId="4" applyNumberFormat="1" applyFont="1"/>
    <xf numFmtId="0" fontId="18" fillId="0" borderId="0" xfId="0" applyFont="1" applyAlignment="1">
      <alignment wrapText="1"/>
    </xf>
    <xf numFmtId="171" fontId="15" fillId="0" borderId="0" xfId="4" applyNumberFormat="1" applyFont="1" applyAlignment="1">
      <alignment wrapText="1"/>
    </xf>
    <xf numFmtId="0" fontId="11" fillId="0" borderId="0" xfId="0" quotePrefix="1" applyFont="1" applyAlignment="1">
      <alignment horizontal="center" wrapText="1"/>
    </xf>
    <xf numFmtId="1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indent="2"/>
    </xf>
    <xf numFmtId="2" fontId="3" fillId="0" borderId="0" xfId="0" applyNumberFormat="1" applyFont="1"/>
    <xf numFmtId="0" fontId="11" fillId="4" borderId="2" xfId="0" applyFont="1" applyFill="1" applyBorder="1" applyAlignment="1">
      <alignment horizontal="left"/>
    </xf>
    <xf numFmtId="0" fontId="11" fillId="0" borderId="0" xfId="0" applyFont="1" applyAlignment="1">
      <alignment horizontal="right" indent="2"/>
    </xf>
    <xf numFmtId="9" fontId="3" fillId="0" borderId="0" xfId="16" applyFont="1" applyAlignment="1">
      <alignment horizontal="right" indent="2"/>
    </xf>
    <xf numFmtId="166" fontId="6" fillId="7" borderId="1" xfId="3" applyNumberFormat="1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right" indent="2"/>
    </xf>
    <xf numFmtId="166" fontId="16" fillId="0" borderId="0" xfId="7" quotePrefix="1" applyNumberFormat="1" applyFont="1"/>
    <xf numFmtId="1" fontId="16" fillId="0" borderId="0" xfId="7" applyNumberFormat="1" applyFont="1"/>
    <xf numFmtId="166" fontId="6" fillId="0" borderId="0" xfId="7" quotePrefix="1" applyNumberFormat="1" applyFont="1" applyAlignment="1">
      <alignment wrapText="1"/>
    </xf>
    <xf numFmtId="1" fontId="11" fillId="0" borderId="0" xfId="7" applyNumberFormat="1" applyFont="1" applyAlignment="1">
      <alignment wrapText="1"/>
    </xf>
    <xf numFmtId="1" fontId="11" fillId="0" borderId="0" xfId="7" applyNumberFormat="1" applyFont="1" applyAlignment="1">
      <alignment horizontal="center" wrapText="1"/>
    </xf>
    <xf numFmtId="1" fontId="6" fillId="0" borderId="0" xfId="7" applyNumberFormat="1" applyFont="1" applyAlignment="1">
      <alignment horizontal="center" wrapText="1"/>
    </xf>
    <xf numFmtId="1" fontId="6" fillId="0" borderId="0" xfId="7" applyNumberFormat="1" applyFont="1" applyAlignment="1">
      <alignment wrapText="1"/>
    </xf>
    <xf numFmtId="1" fontId="11" fillId="0" borderId="0" xfId="7" applyNumberFormat="1" applyFont="1" applyAlignment="1">
      <alignment horizontal="center"/>
    </xf>
    <xf numFmtId="1" fontId="11" fillId="0" borderId="0" xfId="7" applyNumberFormat="1" applyFont="1"/>
    <xf numFmtId="1" fontId="6" fillId="0" borderId="0" xfId="0" applyNumberFormat="1" applyFont="1" applyAlignment="1">
      <alignment horizontal="right" indent="1"/>
    </xf>
    <xf numFmtId="1" fontId="11" fillId="0" borderId="0" xfId="7" applyNumberFormat="1" applyFont="1" applyAlignment="1">
      <alignment horizontal="right" indent="2"/>
    </xf>
    <xf numFmtId="1" fontId="6" fillId="4" borderId="2" xfId="0" applyNumberFormat="1" applyFont="1" applyFill="1" applyBorder="1" applyAlignment="1">
      <alignment horizontal="right" indent="1"/>
    </xf>
    <xf numFmtId="166" fontId="6" fillId="0" borderId="0" xfId="7" applyNumberFormat="1" applyFont="1"/>
    <xf numFmtId="166" fontId="11" fillId="0" borderId="0" xfId="7" applyNumberFormat="1" applyFont="1"/>
    <xf numFmtId="1" fontId="6" fillId="0" borderId="0" xfId="7" applyNumberFormat="1" applyFont="1" applyAlignment="1">
      <alignment horizontal="center"/>
    </xf>
    <xf numFmtId="1" fontId="6" fillId="5" borderId="4" xfId="0" applyNumberFormat="1" applyFont="1" applyFill="1" applyBorder="1" applyAlignment="1">
      <alignment horizontal="right" indent="1"/>
    </xf>
    <xf numFmtId="166" fontId="6" fillId="0" borderId="0" xfId="7" applyNumberFormat="1" applyFont="1" applyAlignment="1">
      <alignment horizontal="right" indent="2"/>
    </xf>
    <xf numFmtId="0" fontId="11" fillId="0" borderId="0" xfId="7" applyFont="1"/>
    <xf numFmtId="0" fontId="11" fillId="0" borderId="0" xfId="7" applyFont="1" applyAlignment="1">
      <alignment horizontal="right" indent="2"/>
    </xf>
    <xf numFmtId="1" fontId="11" fillId="0" borderId="0" xfId="7" applyNumberFormat="1" applyFont="1" applyAlignment="1">
      <alignment horizontal="right"/>
    </xf>
    <xf numFmtId="0" fontId="30" fillId="0" borderId="0" xfId="7" applyFont="1"/>
    <xf numFmtId="1" fontId="6" fillId="0" borderId="0" xfId="7" applyNumberFormat="1" applyFont="1"/>
    <xf numFmtId="169" fontId="16" fillId="0" borderId="0" xfId="12" quotePrefix="1" applyNumberFormat="1" applyFont="1"/>
    <xf numFmtId="169" fontId="16" fillId="0" borderId="0" xfId="12" applyNumberFormat="1" applyFont="1"/>
    <xf numFmtId="168" fontId="16" fillId="0" borderId="0" xfId="9" quotePrefix="1" applyNumberFormat="1" applyFont="1" applyAlignment="1">
      <alignment horizontal="left"/>
    </xf>
    <xf numFmtId="168" fontId="16" fillId="0" borderId="0" xfId="9" applyNumberFormat="1" applyFont="1"/>
    <xf numFmtId="0" fontId="16" fillId="0" borderId="0" xfId="5" applyFont="1"/>
    <xf numFmtId="170" fontId="16" fillId="0" borderId="0" xfId="9" applyNumberFormat="1" applyFont="1"/>
    <xf numFmtId="168" fontId="22" fillId="0" borderId="0" xfId="9" quotePrefix="1" applyNumberFormat="1" applyFont="1" applyAlignment="1">
      <alignment horizontal="left" wrapText="1"/>
    </xf>
    <xf numFmtId="168" fontId="22" fillId="0" borderId="0" xfId="9" applyNumberFormat="1" applyFont="1" applyAlignment="1">
      <alignment wrapText="1"/>
    </xf>
    <xf numFmtId="0" fontId="22" fillId="0" borderId="0" xfId="5" applyFont="1" applyAlignment="1">
      <alignment wrapText="1"/>
    </xf>
    <xf numFmtId="170" fontId="22" fillId="0" borderId="0" xfId="9" applyNumberFormat="1" applyFont="1" applyAlignment="1">
      <alignment wrapText="1"/>
    </xf>
    <xf numFmtId="168" fontId="6" fillId="7" borderId="0" xfId="9" applyNumberFormat="1" applyFont="1" applyFill="1" applyAlignment="1">
      <alignment wrapText="1"/>
    </xf>
    <xf numFmtId="168" fontId="6" fillId="7" borderId="1" xfId="9" applyNumberFormat="1" applyFont="1" applyFill="1" applyBorder="1" applyAlignment="1">
      <alignment horizontal="center" wrapText="1"/>
    </xf>
    <xf numFmtId="1" fontId="6" fillId="7" borderId="1" xfId="9" applyNumberFormat="1" applyFont="1" applyFill="1" applyBorder="1" applyAlignment="1">
      <alignment horizontal="center" wrapText="1"/>
    </xf>
    <xf numFmtId="170" fontId="6" fillId="7" borderId="1" xfId="9" applyNumberFormat="1" applyFont="1" applyFill="1" applyBorder="1" applyAlignment="1">
      <alignment horizontal="center" wrapText="1"/>
    </xf>
    <xf numFmtId="168" fontId="6" fillId="0" borderId="0" xfId="9" applyNumberFormat="1" applyFont="1" applyAlignment="1">
      <alignment horizontal="center" wrapText="1"/>
    </xf>
    <xf numFmtId="168" fontId="6" fillId="0" borderId="0" xfId="9" applyNumberFormat="1" applyFont="1" applyAlignment="1">
      <alignment wrapText="1"/>
    </xf>
    <xf numFmtId="168" fontId="11" fillId="0" borderId="0" xfId="9" applyNumberFormat="1" applyFont="1"/>
    <xf numFmtId="175" fontId="6" fillId="0" borderId="0" xfId="18" applyNumberFormat="1" applyFont="1" applyAlignment="1">
      <alignment horizontal="right" indent="2"/>
    </xf>
    <xf numFmtId="168" fontId="11" fillId="0" borderId="0" xfId="9" applyNumberFormat="1" applyFont="1" applyAlignment="1">
      <alignment horizontal="right" indent="2"/>
    </xf>
    <xf numFmtId="175" fontId="6" fillId="0" borderId="5" xfId="18" applyNumberFormat="1" applyFont="1" applyFill="1" applyBorder="1" applyAlignment="1">
      <alignment horizontal="right" indent="2"/>
    </xf>
    <xf numFmtId="175" fontId="6" fillId="4" borderId="6" xfId="18" applyNumberFormat="1" applyFont="1" applyFill="1" applyBorder="1" applyAlignment="1">
      <alignment horizontal="right" indent="2"/>
    </xf>
    <xf numFmtId="175" fontId="3" fillId="0" borderId="0" xfId="18" applyNumberFormat="1" applyFont="1" applyAlignment="1">
      <alignment horizontal="right" indent="2"/>
    </xf>
    <xf numFmtId="168" fontId="6" fillId="0" borderId="0" xfId="9" applyNumberFormat="1" applyFont="1"/>
    <xf numFmtId="170" fontId="11" fillId="0" borderId="0" xfId="9" applyNumberFormat="1" applyFont="1"/>
    <xf numFmtId="0" fontId="32" fillId="0" borderId="0" xfId="0" applyFont="1"/>
    <xf numFmtId="0" fontId="31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 indent="2"/>
    </xf>
    <xf numFmtId="0" fontId="31" fillId="0" borderId="0" xfId="0" applyFont="1"/>
    <xf numFmtId="0" fontId="31" fillId="2" borderId="0" xfId="0" applyFont="1" applyFill="1" applyAlignment="1">
      <alignment horizontal="right" indent="2"/>
    </xf>
    <xf numFmtId="0" fontId="31" fillId="2" borderId="0" xfId="0" applyFont="1" applyFill="1"/>
    <xf numFmtId="1" fontId="31" fillId="2" borderId="0" xfId="0" applyNumberFormat="1" applyFont="1" applyFill="1"/>
    <xf numFmtId="174" fontId="6" fillId="0" borderId="0" xfId="4" applyNumberFormat="1" applyFont="1"/>
    <xf numFmtId="1" fontId="6" fillId="0" borderId="0" xfId="17" applyNumberFormat="1" applyFont="1" applyAlignment="1">
      <alignment horizontal="right" indent="2"/>
    </xf>
    <xf numFmtId="1" fontId="6" fillId="4" borderId="2" xfId="0" applyNumberFormat="1" applyFont="1" applyFill="1" applyBorder="1" applyAlignment="1">
      <alignment horizontal="right"/>
    </xf>
    <xf numFmtId="2" fontId="6" fillId="4" borderId="2" xfId="0" applyNumberFormat="1" applyFont="1" applyFill="1" applyBorder="1" applyAlignment="1">
      <alignment horizontal="right"/>
    </xf>
    <xf numFmtId="0" fontId="19" fillId="0" borderId="0" xfId="0" applyFont="1" applyAlignment="1">
      <alignment wrapText="1"/>
    </xf>
    <xf numFmtId="0" fontId="35" fillId="0" borderId="0" xfId="0" applyFont="1" applyAlignment="1">
      <alignment horizontal="left"/>
    </xf>
    <xf numFmtId="1" fontId="6" fillId="4" borderId="2" xfId="0" applyNumberFormat="1" applyFont="1" applyFill="1" applyBorder="1" applyAlignment="1">
      <alignment horizontal="right" indent="2"/>
    </xf>
    <xf numFmtId="171" fontId="15" fillId="0" borderId="0" xfId="4" applyNumberFormat="1" applyFont="1" applyAlignment="1">
      <alignment horizontal="right" indent="2"/>
    </xf>
    <xf numFmtId="0" fontId="16" fillId="0" borderId="0" xfId="14" quotePrefix="1" applyFont="1" applyAlignment="1">
      <alignment horizontal="left"/>
    </xf>
    <xf numFmtId="0" fontId="16" fillId="0" borderId="0" xfId="4" quotePrefix="1" applyFont="1" applyAlignment="1">
      <alignment horizontal="left"/>
    </xf>
    <xf numFmtId="164" fontId="11" fillId="0" borderId="0" xfId="18" applyFont="1"/>
    <xf numFmtId="166" fontId="6" fillId="7" borderId="9" xfId="3" quotePrefix="1" applyNumberFormat="1" applyFont="1" applyFill="1" applyBorder="1" applyAlignment="1">
      <alignment horizontal="center" wrapText="1"/>
    </xf>
    <xf numFmtId="3" fontId="6" fillId="4" borderId="12" xfId="0" applyNumberFormat="1" applyFont="1" applyFill="1" applyBorder="1" applyAlignment="1">
      <alignment horizontal="right" indent="2"/>
    </xf>
    <xf numFmtId="3" fontId="6" fillId="0" borderId="8" xfId="0" applyNumberFormat="1" applyFont="1" applyBorder="1" applyAlignment="1">
      <alignment horizontal="right" indent="2"/>
    </xf>
    <xf numFmtId="3" fontId="6" fillId="4" borderId="11" xfId="0" applyNumberFormat="1" applyFont="1" applyFill="1" applyBorder="1" applyAlignment="1">
      <alignment horizontal="right" indent="2"/>
    </xf>
    <xf numFmtId="3" fontId="6" fillId="0" borderId="13" xfId="0" applyNumberFormat="1" applyFont="1" applyBorder="1" applyAlignment="1">
      <alignment horizontal="right" indent="2"/>
    </xf>
    <xf numFmtId="172" fontId="31" fillId="0" borderId="0" xfId="0" applyNumberFormat="1" applyFont="1" applyAlignment="1">
      <alignment horizontal="right" indent="2"/>
    </xf>
    <xf numFmtId="0" fontId="6" fillId="6" borderId="3" xfId="0" applyFont="1" applyFill="1" applyBorder="1" applyAlignment="1">
      <alignment wrapText="1"/>
    </xf>
    <xf numFmtId="0" fontId="6" fillId="4" borderId="6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16" fillId="0" borderId="0" xfId="25" applyFont="1"/>
    <xf numFmtId="0" fontId="3" fillId="0" borderId="0" xfId="25"/>
    <xf numFmtId="0" fontId="11" fillId="6" borderId="2" xfId="25" applyFont="1" applyFill="1" applyBorder="1" applyAlignment="1">
      <alignment wrapText="1"/>
    </xf>
    <xf numFmtId="0" fontId="11" fillId="6" borderId="1" xfId="25" applyFont="1" applyFill="1" applyBorder="1" applyAlignment="1">
      <alignment wrapText="1"/>
    </xf>
    <xf numFmtId="0" fontId="11" fillId="6" borderId="1" xfId="25" applyFont="1" applyFill="1" applyBorder="1" applyAlignment="1">
      <alignment horizontal="center" wrapText="1"/>
    </xf>
    <xf numFmtId="0" fontId="6" fillId="7" borderId="1" xfId="25" applyFont="1" applyFill="1" applyBorder="1" applyAlignment="1">
      <alignment wrapText="1"/>
    </xf>
    <xf numFmtId="0" fontId="6" fillId="0" borderId="0" xfId="25" applyFont="1" applyAlignment="1">
      <alignment horizontal="left"/>
    </xf>
    <xf numFmtId="0" fontId="6" fillId="4" borderId="2" xfId="25" applyFont="1" applyFill="1" applyBorder="1" applyAlignment="1">
      <alignment horizontal="left"/>
    </xf>
    <xf numFmtId="0" fontId="11" fillId="8" borderId="2" xfId="25" applyFont="1" applyFill="1" applyBorder="1" applyAlignment="1">
      <alignment wrapText="1"/>
    </xf>
    <xf numFmtId="0" fontId="6" fillId="8" borderId="2" xfId="25" applyFont="1" applyFill="1" applyBorder="1"/>
    <xf numFmtId="1" fontId="6" fillId="4" borderId="2" xfId="25" applyNumberFormat="1" applyFont="1" applyFill="1" applyBorder="1"/>
    <xf numFmtId="177" fontId="3" fillId="0" borderId="0" xfId="25" applyNumberFormat="1"/>
    <xf numFmtId="172" fontId="6" fillId="0" borderId="0" xfId="26" applyNumberFormat="1" applyFont="1"/>
    <xf numFmtId="1" fontId="3" fillId="0" borderId="0" xfId="25" applyNumberFormat="1"/>
    <xf numFmtId="0" fontId="3" fillId="4" borderId="2" xfId="0" applyFont="1" applyFill="1" applyBorder="1"/>
    <xf numFmtId="3" fontId="6" fillId="4" borderId="2" xfId="0" applyNumberFormat="1" applyFont="1" applyFill="1" applyBorder="1" applyAlignment="1">
      <alignment horizontal="right" indent="2"/>
    </xf>
    <xf numFmtId="175" fontId="6" fillId="4" borderId="2" xfId="18" applyNumberFormat="1" applyFont="1" applyFill="1" applyBorder="1" applyAlignment="1">
      <alignment horizontal="right" indent="2"/>
    </xf>
    <xf numFmtId="0" fontId="25" fillId="6" borderId="3" xfId="0" applyFont="1" applyFill="1" applyBorder="1"/>
    <xf numFmtId="0" fontId="25" fillId="6" borderId="2" xfId="0" applyFont="1" applyFill="1" applyBorder="1" applyAlignment="1">
      <alignment horizontal="center" wrapText="1"/>
    </xf>
    <xf numFmtId="0" fontId="25" fillId="6" borderId="3" xfId="0" applyFont="1" applyFill="1" applyBorder="1" applyAlignment="1">
      <alignment horizontal="center" wrapText="1"/>
    </xf>
    <xf numFmtId="0" fontId="25" fillId="6" borderId="3" xfId="0" applyFont="1" applyFill="1" applyBorder="1" applyAlignment="1">
      <alignment wrapText="1"/>
    </xf>
    <xf numFmtId="0" fontId="25" fillId="6" borderId="3" xfId="0" applyFont="1" applyFill="1" applyBorder="1" applyAlignment="1">
      <alignment horizontal="right" wrapText="1"/>
    </xf>
    <xf numFmtId="0" fontId="37" fillId="0" borderId="0" xfId="17" applyFont="1"/>
    <xf numFmtId="0" fontId="11" fillId="7" borderId="1" xfId="0" applyFont="1" applyFill="1" applyBorder="1"/>
    <xf numFmtId="0" fontId="6" fillId="7" borderId="1" xfId="0" applyFont="1" applyFill="1" applyBorder="1" applyAlignment="1">
      <alignment horizontal="right" indent="2"/>
    </xf>
    <xf numFmtId="0" fontId="6" fillId="0" borderId="0" xfId="17" applyFont="1"/>
    <xf numFmtId="172" fontId="6" fillId="0" borderId="0" xfId="4" applyNumberFormat="1" applyFont="1" applyAlignment="1">
      <alignment horizontal="right" indent="1"/>
    </xf>
    <xf numFmtId="175" fontId="6" fillId="0" borderId="0" xfId="18" applyNumberFormat="1" applyFont="1" applyFill="1" applyBorder="1" applyAlignment="1">
      <alignment horizontal="right"/>
    </xf>
    <xf numFmtId="172" fontId="6" fillId="2" borderId="0" xfId="4" applyNumberFormat="1" applyFont="1" applyFill="1" applyAlignment="1">
      <alignment horizontal="right" indent="2"/>
    </xf>
    <xf numFmtId="172" fontId="6" fillId="4" borderId="2" xfId="0" applyNumberFormat="1" applyFont="1" applyFill="1" applyBorder="1" applyAlignment="1">
      <alignment horizontal="right" indent="1"/>
    </xf>
    <xf numFmtId="2" fontId="6" fillId="2" borderId="0" xfId="18" applyNumberFormat="1" applyFont="1" applyFill="1" applyBorder="1" applyAlignment="1">
      <alignment horizontal="right" indent="1"/>
    </xf>
    <xf numFmtId="2" fontId="6" fillId="4" borderId="2" xfId="18" applyNumberFormat="1" applyFont="1" applyFill="1" applyBorder="1" applyAlignment="1">
      <alignment horizontal="right" indent="1"/>
    </xf>
    <xf numFmtId="172" fontId="27" fillId="2" borderId="3" xfId="0" applyNumberFormat="1" applyFont="1" applyFill="1" applyBorder="1"/>
    <xf numFmtId="2" fontId="6" fillId="0" borderId="0" xfId="4" applyNumberFormat="1" applyFont="1" applyAlignment="1">
      <alignment horizontal="right" indent="1"/>
    </xf>
    <xf numFmtId="171" fontId="11" fillId="0" borderId="0" xfId="11" applyNumberFormat="1" applyFont="1"/>
    <xf numFmtId="172" fontId="35" fillId="2" borderId="0" xfId="11" applyNumberFormat="1" applyFont="1" applyFill="1"/>
    <xf numFmtId="1" fontId="3" fillId="0" borderId="0" xfId="0" applyNumberFormat="1" applyFont="1" applyAlignment="1">
      <alignment horizontal="right" indent="2"/>
    </xf>
    <xf numFmtId="16" fontId="3" fillId="0" borderId="0" xfId="0" applyNumberFormat="1" applyFont="1"/>
    <xf numFmtId="1" fontId="6" fillId="0" borderId="0" xfId="18" applyNumberFormat="1" applyFont="1"/>
    <xf numFmtId="0" fontId="6" fillId="8" borderId="2" xfId="25" applyFont="1" applyFill="1" applyBorder="1" applyAlignment="1">
      <alignment horizontal="right"/>
    </xf>
    <xf numFmtId="172" fontId="6" fillId="0" borderId="0" xfId="26" applyNumberFormat="1" applyFont="1" applyAlignment="1">
      <alignment horizontal="right"/>
    </xf>
    <xf numFmtId="172" fontId="6" fillId="4" borderId="2" xfId="25" applyNumberFormat="1" applyFont="1" applyFill="1" applyBorder="1" applyAlignment="1">
      <alignment horizontal="right"/>
    </xf>
    <xf numFmtId="172" fontId="6" fillId="2" borderId="0" xfId="0" applyNumberFormat="1" applyFont="1" applyFill="1" applyAlignment="1">
      <alignment horizontal="right" indent="1"/>
    </xf>
    <xf numFmtId="172" fontId="6" fillId="2" borderId="3" xfId="0" applyNumberFormat="1" applyFont="1" applyFill="1" applyBorder="1" applyAlignment="1">
      <alignment horizontal="right" indent="1"/>
    </xf>
    <xf numFmtId="172" fontId="11" fillId="0" borderId="0" xfId="16" applyNumberFormat="1" applyFont="1" applyAlignment="1"/>
    <xf numFmtId="172" fontId="11" fillId="0" borderId="0" xfId="16" applyNumberFormat="1" applyFont="1" applyFill="1" applyAlignment="1"/>
    <xf numFmtId="3" fontId="6" fillId="0" borderId="0" xfId="4" applyNumberFormat="1" applyFont="1"/>
    <xf numFmtId="3" fontId="6" fillId="2" borderId="0" xfId="4" applyNumberFormat="1" applyFont="1" applyFill="1"/>
    <xf numFmtId="3" fontId="6" fillId="4" borderId="2" xfId="4" applyNumberFormat="1" applyFont="1" applyFill="1" applyBorder="1"/>
    <xf numFmtId="172" fontId="6" fillId="0" borderId="0" xfId="26" applyNumberFormat="1" applyFont="1" applyFill="1" applyAlignment="1">
      <alignment horizontal="right"/>
    </xf>
    <xf numFmtId="0" fontId="38" fillId="0" borderId="0" xfId="0" applyFont="1"/>
    <xf numFmtId="3" fontId="6" fillId="0" borderId="0" xfId="18" applyNumberFormat="1" applyFont="1" applyFill="1" applyBorder="1" applyAlignment="1">
      <alignment horizontal="right"/>
    </xf>
    <xf numFmtId="3" fontId="6" fillId="4" borderId="4" xfId="18" applyNumberFormat="1" applyFont="1" applyFill="1" applyBorder="1" applyAlignment="1">
      <alignment horizontal="right"/>
    </xf>
    <xf numFmtId="3" fontId="6" fillId="0" borderId="5" xfId="18" applyNumberFormat="1" applyFont="1" applyBorder="1" applyAlignment="1">
      <alignment horizontal="right"/>
    </xf>
    <xf numFmtId="3" fontId="11" fillId="4" borderId="6" xfId="18" applyNumberFormat="1" applyFont="1" applyFill="1" applyBorder="1" applyAlignment="1">
      <alignment horizontal="right"/>
    </xf>
    <xf numFmtId="3" fontId="6" fillId="0" borderId="0" xfId="18" applyNumberFormat="1" applyFont="1" applyAlignment="1">
      <alignment horizontal="right"/>
    </xf>
    <xf numFmtId="3" fontId="3" fillId="0" borderId="0" xfId="18" applyNumberFormat="1" applyFont="1" applyAlignment="1">
      <alignment horizontal="right"/>
    </xf>
    <xf numFmtId="3" fontId="6" fillId="4" borderId="2" xfId="18" applyNumberFormat="1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right"/>
    </xf>
    <xf numFmtId="0" fontId="14" fillId="0" borderId="0" xfId="0" applyFont="1" applyAlignment="1">
      <alignment vertical="center"/>
    </xf>
    <xf numFmtId="0" fontId="11" fillId="7" borderId="1" xfId="25" applyFont="1" applyFill="1" applyBorder="1" applyAlignment="1">
      <alignment horizontal="right" wrapText="1"/>
    </xf>
    <xf numFmtId="0" fontId="11" fillId="6" borderId="1" xfId="25" applyFont="1" applyFill="1" applyBorder="1" applyAlignment="1">
      <alignment horizontal="right" wrapText="1"/>
    </xf>
    <xf numFmtId="0" fontId="6" fillId="0" borderId="0" xfId="4" applyFont="1" applyAlignment="1">
      <alignment horizontal="right"/>
    </xf>
    <xf numFmtId="0" fontId="6" fillId="4" borderId="2" xfId="18" applyNumberFormat="1" applyFont="1" applyFill="1" applyBorder="1" applyAlignment="1">
      <alignment horizontal="right"/>
    </xf>
    <xf numFmtId="0" fontId="6" fillId="2" borderId="0" xfId="18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9" fontId="6" fillId="4" borderId="4" xfId="16" applyFont="1" applyFill="1" applyBorder="1" applyAlignment="1">
      <alignment horizontal="right" indent="2"/>
    </xf>
    <xf numFmtId="0" fontId="11" fillId="6" borderId="10" xfId="0" applyFont="1" applyFill="1" applyBorder="1" applyAlignment="1">
      <alignment horizontal="center" wrapText="1"/>
    </xf>
    <xf numFmtId="1" fontId="6" fillId="0" borderId="0" xfId="18" applyNumberFormat="1" applyFont="1" applyBorder="1" applyAlignment="1">
      <alignment horizontal="right" indent="1"/>
    </xf>
    <xf numFmtId="0" fontId="16" fillId="6" borderId="2" xfId="0" applyFont="1" applyFill="1" applyBorder="1"/>
    <xf numFmtId="0" fontId="16" fillId="0" borderId="0" xfId="10" applyFont="1"/>
    <xf numFmtId="0" fontId="25" fillId="6" borderId="2" xfId="0" applyFont="1" applyFill="1" applyBorder="1" applyAlignment="1">
      <alignment horizontal="center"/>
    </xf>
    <xf numFmtId="0" fontId="25" fillId="6" borderId="2" xfId="0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 wrapText="1"/>
    </xf>
    <xf numFmtId="0" fontId="11" fillId="6" borderId="3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1" fontId="6" fillId="0" borderId="0" xfId="15" applyNumberFormat="1" applyFont="1" applyAlignment="1">
      <alignment wrapText="1"/>
    </xf>
    <xf numFmtId="1" fontId="11" fillId="6" borderId="2" xfId="15" applyNumberFormat="1" applyFont="1" applyFill="1" applyBorder="1" applyAlignment="1">
      <alignment horizontal="center" wrapText="1"/>
    </xf>
    <xf numFmtId="166" fontId="11" fillId="6" borderId="2" xfId="3" applyNumberFormat="1" applyFont="1" applyFill="1" applyBorder="1" applyAlignment="1">
      <alignment horizontal="center" wrapText="1"/>
    </xf>
    <xf numFmtId="166" fontId="11" fillId="6" borderId="3" xfId="3" applyNumberFormat="1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wrapText="1"/>
    </xf>
    <xf numFmtId="166" fontId="11" fillId="6" borderId="7" xfId="3" applyNumberFormat="1" applyFont="1" applyFill="1" applyBorder="1" applyAlignment="1">
      <alignment horizontal="center" wrapText="1"/>
    </xf>
    <xf numFmtId="0" fontId="11" fillId="6" borderId="2" xfId="0" applyFont="1" applyFill="1" applyBorder="1" applyAlignment="1">
      <alignment horizontal="right" wrapText="1" indent="2"/>
    </xf>
    <xf numFmtId="0" fontId="11" fillId="6" borderId="2" xfId="0" applyFont="1" applyFill="1" applyBorder="1" applyAlignment="1">
      <alignment horizontal="distributed" wrapText="1" indent="1"/>
    </xf>
    <xf numFmtId="0" fontId="11" fillId="6" borderId="2" xfId="0" applyFont="1" applyFill="1" applyBorder="1" applyAlignment="1">
      <alignment horizontal="right" wrapText="1" indent="3"/>
    </xf>
    <xf numFmtId="0" fontId="6" fillId="6" borderId="4" xfId="0" applyFont="1" applyFill="1" applyBorder="1" applyAlignment="1">
      <alignment horizontal="center" wrapText="1"/>
    </xf>
    <xf numFmtId="0" fontId="11" fillId="6" borderId="2" xfId="25" applyFont="1" applyFill="1" applyBorder="1" applyAlignment="1">
      <alignment horizontal="center" wrapText="1"/>
    </xf>
  </cellXfs>
  <cellStyles count="27">
    <cellStyle name="Hyperkobling" xfId="1" builtinId="8"/>
    <cellStyle name="Komma" xfId="18" builtinId="3"/>
    <cellStyle name="Komma 2" xfId="24" xr:uid="{00000000-0005-0000-0000-000002000000}"/>
    <cellStyle name="Komma 3" xfId="26" xr:uid="{7B2931D6-72A9-4F2E-A44C-54A8EC5DA74F}"/>
    <cellStyle name="Normal" xfId="0" builtinId="0"/>
    <cellStyle name="Normal 2" xfId="17" xr:uid="{00000000-0005-0000-0000-000004000000}"/>
    <cellStyle name="Normal 2 2" xfId="20" xr:uid="{00000000-0005-0000-0000-000005000000}"/>
    <cellStyle name="Normal 3" xfId="19" xr:uid="{00000000-0005-0000-0000-000006000000}"/>
    <cellStyle name="Normal 4" xfId="21" xr:uid="{00000000-0005-0000-0000-000007000000}"/>
    <cellStyle name="Normal 4 2" xfId="22" xr:uid="{00000000-0005-0000-0000-000008000000}"/>
    <cellStyle name="Normal 5" xfId="23" xr:uid="{00000000-0005-0000-0000-000009000000}"/>
    <cellStyle name="Normal 6" xfId="25" xr:uid="{90FCEAB2-F97E-4A4C-890F-7858CBF6B4BD}"/>
    <cellStyle name="Normal_Ansatte med dr.grad" xfId="2" xr:uid="{00000000-0005-0000-0000-00000A000000}"/>
    <cellStyle name="Normal_Avgang &amp; tilvekst" xfId="3" xr:uid="{00000000-0005-0000-0000-00000C000000}"/>
    <cellStyle name="Normal_BF 1999" xfId="4" xr:uid="{00000000-0005-0000-0000-00000D000000}"/>
    <cellStyle name="Normal_BF 2000" xfId="5" xr:uid="{00000000-0005-0000-0000-00000F000000}"/>
    <cellStyle name="Normal_Driftsinntekter" xfId="6" xr:uid="{00000000-0005-0000-0000-000010000000}"/>
    <cellStyle name="Normal_Gjesteforskere&amp;utenlandsopphold" xfId="7" xr:uid="{00000000-0005-0000-0000-000011000000}"/>
    <cellStyle name="Normal_INNTEKTER 1997" xfId="8" xr:uid="{00000000-0005-0000-0000-000012000000}"/>
    <cellStyle name="Normal_Lisenser og patenter" xfId="9" xr:uid="{00000000-0005-0000-0000-000013000000}"/>
    <cellStyle name="Normal_MU 1999" xfId="10" xr:uid="{00000000-0005-0000-0000-000014000000}"/>
    <cellStyle name="Normal_NØKKELTALL" xfId="11" xr:uid="{00000000-0005-0000-0000-000015000000}"/>
    <cellStyle name="Normal_Prosjektportefølje" xfId="12" xr:uid="{00000000-0005-0000-0000-000016000000}"/>
    <cellStyle name="Normal_Publisering &amp; formidling" xfId="13" xr:uid="{00000000-0005-0000-0000-000017000000}"/>
    <cellStyle name="Normal_Sanarbeid med UoH" xfId="14" xr:uid="{00000000-0005-0000-0000-000018000000}"/>
    <cellStyle name="Normal_Årsverk" xfId="15" xr:uid="{00000000-0005-0000-0000-000019000000}"/>
    <cellStyle name="Prosent" xfId="16" builtinId="5"/>
  </cellStyles>
  <dxfs count="9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colors>
    <mruColors>
      <color rgb="FFE8C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287020</xdr:colOff>
      <xdr:row>2</xdr:row>
      <xdr:rowOff>20320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638675" y="190500"/>
          <a:ext cx="2857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4</xdr:col>
      <xdr:colOff>292100</xdr:colOff>
      <xdr:row>2</xdr:row>
      <xdr:rowOff>22860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3746FA7-7D9A-4513-8A8C-754A8916D2F9}"/>
            </a:ext>
          </a:extLst>
        </xdr:cNvPr>
        <xdr:cNvSpPr txBox="1">
          <a:spLocks noChangeArrowheads="1"/>
        </xdr:cNvSpPr>
      </xdr:nvSpPr>
      <xdr:spPr bwMode="auto">
        <a:xfrm>
          <a:off x="4048125" y="190500"/>
          <a:ext cx="2857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171450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171450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115377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171450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768667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171450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281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2</xdr:row>
      <xdr:rowOff>171450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1982450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171450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900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171450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900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171450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900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171450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 bwMode="auto">
        <a:xfrm>
          <a:off x="900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257175</xdr:colOff>
      <xdr:row>0</xdr:row>
      <xdr:rowOff>171450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 bwMode="auto">
        <a:xfrm>
          <a:off x="9001125" y="15240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3</xdr:row>
      <xdr:rowOff>9525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6438900" y="3238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3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6438900" y="3238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3</xdr:row>
      <xdr:rowOff>9525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6438900" y="3238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3</xdr:row>
      <xdr:rowOff>9525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6438900" y="3238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257175</xdr:colOff>
      <xdr:row>3</xdr:row>
      <xdr:rowOff>9525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>
          <a:spLocks noChangeArrowheads="1"/>
        </xdr:cNvSpPr>
      </xdr:nvSpPr>
      <xdr:spPr bwMode="auto">
        <a:xfrm>
          <a:off x="6438900" y="323850"/>
          <a:ext cx="2571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2" headers="0" growShrinkType="insertClear" adjustColumnWidth="0" connectionId="3" xr16:uid="{00000000-0016-0000-0400-000005000000}" autoFormatId="0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_2" headers="0" growShrinkType="insertClear" adjustColumnWidth="0" connectionId="5" xr16:uid="{00000000-0016-0000-1300-00000A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86_2" headers="0" growShrinkType="insertClear" adjustColumnWidth="0" connectionId="4" xr16:uid="{00000000-0016-0000-1300-000009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86_1" headers="0" growShrinkType="insertClear" adjustColumnWidth="0" connectionId="4" xr16:uid="{00000000-0016-0000-1800-00000B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_1" headers="0" growShrinkType="insertClear" adjustColumnWidth="0" connectionId="5" xr16:uid="{00000000-0016-0000-1800-00000C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8" headers="0" growShrinkType="insertClear" adjustColumnWidth="0" connectionId="7" xr16:uid="{00000000-0016-0000-0400-000006000000}" autoFormatId="16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9" headers="0" growShrinkType="insertClear" adjustColumnWidth="0" connectionId="8" xr16:uid="{00000000-0016-0000-0400-000002000000}" autoFormatId="0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11" headers="0" growShrinkType="insertClear" adjustColumnWidth="0" connectionId="10" xr16:uid="{00000000-0016-0000-0400-000001000000}" autoFormatId="0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4" headers="0" growShrinkType="insertClear" adjustColumnWidth="0" connectionId="6" xr16:uid="{00000000-0016-0000-0400-000000000000}" autoFormatId="0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10" headers="0" growShrinkType="insertClear" adjustColumnWidth="0" connectionId="9" xr16:uid="{00000000-0016-0000-0400-000003000000}" autoFormatId="0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13_13" headers="0" growShrinkType="insertClear" adjustColumnWidth="0" connectionId="11" xr16:uid="{00000000-0016-0000-0400-000004000000}" autoFormatId="0" applyNumberFormats="0" applyBorderFormats="0" applyFontFormats="1" applyPatternFormats="0" applyAlignmentFormats="0" applyWidthHeightFormats="1">
  <queryTableRefresh preserveSortFilterLayout="0" headersInLastRefresh="0" nextId="5">
    <queryTableFields count="4">
      <queryTableField id="1" name="Instituttnavn"/>
      <queryTableField id="2" name="Forkortelse"/>
      <queryTableField id="3" name="Ansvarlig departement"/>
      <queryTableField id="4" name="Instituttets rettslige status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86_1" headers="0" growShrinkType="insertClear" adjustColumnWidth="0" connectionId="4" xr16:uid="{00000000-0016-0000-1300-000008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3_1" headers="0" growShrinkType="insertClear" adjustColumnWidth="0" connectionId="5" xr16:uid="{00000000-0016-0000-1300-000007000000}" autoFormatId="0" applyNumberFormats="0" applyBorderFormats="0" applyFontFormats="1" applyPatternFormats="0" applyAlignmentFormats="0" applyWidthHeightFormats="1">
  <queryTableRefresh preserveSortFilterLayout="0" headersInLastRefresh="0">
    <queryTableFields/>
  </queryTableRefresh>
</query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5.bin"/><Relationship Id="rId5" Type="http://schemas.openxmlformats.org/officeDocument/2006/relationships/queryTable" Target="../queryTables/queryTable11.xml"/><Relationship Id="rId4" Type="http://schemas.openxmlformats.org/officeDocument/2006/relationships/queryTable" Target="../queryTables/queryTable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3.xml"/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L66"/>
  <sheetViews>
    <sheetView showGridLines="0" zoomScale="115" zoomScaleNormal="115" workbookViewId="0"/>
  </sheetViews>
  <sheetFormatPr baseColWidth="10" defaultColWidth="11.42578125" defaultRowHeight="12.75" x14ac:dyDescent="0.2"/>
  <cols>
    <col min="1" max="1" width="59.5703125" style="12" customWidth="1"/>
    <col min="2" max="2" width="24.5703125" style="12" bestFit="1" customWidth="1"/>
    <col min="3" max="3" width="36" style="12" bestFit="1" customWidth="1"/>
    <col min="4" max="4" width="10.5703125" style="12" bestFit="1" customWidth="1"/>
    <col min="5" max="10" width="18.5703125" style="12" customWidth="1"/>
    <col min="11" max="16384" width="11.42578125" style="12"/>
  </cols>
  <sheetData>
    <row r="1" spans="1:12" s="16" customFormat="1" ht="17.25" customHeight="1" x14ac:dyDescent="0.2">
      <c r="A1" s="16" t="s">
        <v>240</v>
      </c>
    </row>
    <row r="2" spans="1:12" s="16" customFormat="1" ht="12" customHeight="1" x14ac:dyDescent="0.2"/>
    <row r="3" spans="1:12" x14ac:dyDescent="0.2">
      <c r="A3" s="20" t="s">
        <v>4</v>
      </c>
      <c r="B3" s="20"/>
      <c r="C3" s="20"/>
      <c r="D3" s="20"/>
      <c r="E3" s="21"/>
      <c r="F3" s="21"/>
      <c r="G3" s="21"/>
      <c r="H3" s="21"/>
      <c r="I3" s="21"/>
      <c r="J3" s="21"/>
      <c r="K3" s="10"/>
      <c r="L3" s="10"/>
    </row>
    <row r="4" spans="1:12" ht="22.5" x14ac:dyDescent="0.2">
      <c r="A4" s="22" t="s">
        <v>232</v>
      </c>
      <c r="B4" s="23" t="s">
        <v>39</v>
      </c>
      <c r="C4" s="23" t="s">
        <v>40</v>
      </c>
      <c r="D4" s="23" t="s">
        <v>41</v>
      </c>
      <c r="E4" s="24"/>
      <c r="F4" s="24"/>
      <c r="G4" s="24"/>
      <c r="H4" s="24"/>
      <c r="I4" s="24"/>
      <c r="J4" s="24"/>
      <c r="K4" s="10"/>
      <c r="L4" s="10"/>
    </row>
    <row r="5" spans="1:12" x14ac:dyDescent="0.2">
      <c r="A5" s="19" t="s">
        <v>191</v>
      </c>
      <c r="B5" s="19" t="s">
        <v>192</v>
      </c>
      <c r="C5" s="19" t="s">
        <v>42</v>
      </c>
      <c r="D5" s="19" t="s">
        <v>45</v>
      </c>
      <c r="E5" s="24"/>
      <c r="F5" s="24"/>
      <c r="G5" s="24"/>
      <c r="H5" s="24"/>
      <c r="I5" s="24"/>
      <c r="J5" s="24"/>
      <c r="K5" s="10"/>
      <c r="L5" s="10"/>
    </row>
    <row r="6" spans="1:12" x14ac:dyDescent="0.2">
      <c r="A6" s="19" t="s">
        <v>96</v>
      </c>
      <c r="B6" s="19" t="s">
        <v>96</v>
      </c>
      <c r="C6" s="19" t="s">
        <v>163</v>
      </c>
      <c r="D6" s="19" t="s">
        <v>43</v>
      </c>
      <c r="E6" s="10"/>
      <c r="F6" s="10"/>
      <c r="G6" s="10"/>
      <c r="H6" s="10"/>
      <c r="I6" s="10"/>
      <c r="J6" s="10"/>
      <c r="K6" s="10"/>
      <c r="L6" s="10"/>
    </row>
    <row r="7" spans="1:12" x14ac:dyDescent="0.2">
      <c r="A7" s="19" t="s">
        <v>190</v>
      </c>
      <c r="B7" s="19" t="s">
        <v>184</v>
      </c>
      <c r="C7" s="19" t="s">
        <v>42</v>
      </c>
      <c r="D7" s="19" t="s">
        <v>44</v>
      </c>
      <c r="E7" s="10"/>
      <c r="F7" s="10"/>
      <c r="G7" s="10"/>
      <c r="H7" s="10"/>
      <c r="I7" s="10"/>
      <c r="J7" s="10"/>
      <c r="K7" s="10"/>
      <c r="L7" s="10"/>
    </row>
    <row r="8" spans="1:12" x14ac:dyDescent="0.2">
      <c r="A8" s="19" t="s">
        <v>215</v>
      </c>
      <c r="B8" s="19" t="s">
        <v>197</v>
      </c>
      <c r="C8" s="19" t="s">
        <v>163</v>
      </c>
      <c r="D8" s="19" t="s">
        <v>43</v>
      </c>
      <c r="E8" s="10"/>
      <c r="F8" s="10"/>
      <c r="G8" s="10"/>
      <c r="H8" s="10"/>
      <c r="I8" s="10"/>
      <c r="J8" s="10"/>
      <c r="K8" s="10"/>
      <c r="L8" s="10"/>
    </row>
    <row r="9" spans="1:12" x14ac:dyDescent="0.2">
      <c r="A9" s="19" t="s">
        <v>46</v>
      </c>
      <c r="B9" s="19" t="s">
        <v>87</v>
      </c>
      <c r="C9" s="19" t="s">
        <v>42</v>
      </c>
      <c r="D9" s="19" t="s">
        <v>44</v>
      </c>
      <c r="E9" s="10"/>
      <c r="F9" s="10"/>
      <c r="G9" s="10"/>
      <c r="H9" s="10"/>
      <c r="I9" s="10"/>
      <c r="J9" s="10"/>
      <c r="K9" s="10"/>
      <c r="L9" s="10"/>
    </row>
    <row r="10" spans="1:12" x14ac:dyDescent="0.2">
      <c r="A10" s="26" t="s">
        <v>233</v>
      </c>
      <c r="B10" s="27"/>
      <c r="C10" s="27"/>
      <c r="D10" s="27"/>
      <c r="E10" s="10"/>
      <c r="F10" s="10"/>
      <c r="G10" s="10"/>
      <c r="H10" s="10"/>
      <c r="I10" s="10"/>
      <c r="J10" s="10"/>
      <c r="K10" s="10"/>
      <c r="L10" s="10"/>
    </row>
    <row r="11" spans="1:12" x14ac:dyDescent="0.2">
      <c r="A11" s="19" t="s">
        <v>47</v>
      </c>
      <c r="B11" s="19" t="s">
        <v>88</v>
      </c>
      <c r="C11" s="19" t="s">
        <v>163</v>
      </c>
      <c r="D11" s="19" t="s">
        <v>44</v>
      </c>
      <c r="E11" s="10"/>
      <c r="F11" s="10"/>
      <c r="G11" s="10"/>
      <c r="H11" s="10"/>
      <c r="I11" s="10"/>
      <c r="J11" s="10"/>
      <c r="K11" s="10"/>
      <c r="L11" s="10"/>
    </row>
    <row r="12" spans="1:12" x14ac:dyDescent="0.2">
      <c r="A12" s="19"/>
      <c r="B12" s="19"/>
      <c r="C12" s="19"/>
      <c r="D12" s="19"/>
      <c r="E12" s="10"/>
      <c r="F12" s="10"/>
      <c r="G12" s="10"/>
      <c r="H12" s="10"/>
      <c r="I12" s="10"/>
      <c r="J12" s="10"/>
      <c r="K12" s="10"/>
      <c r="L12" s="10"/>
    </row>
    <row r="13" spans="1:12" x14ac:dyDescent="0.2">
      <c r="A13" s="20" t="s">
        <v>5</v>
      </c>
      <c r="B13" s="20"/>
      <c r="C13" s="20"/>
      <c r="D13" s="20"/>
      <c r="E13" s="10"/>
      <c r="F13" s="10"/>
      <c r="G13" s="10"/>
      <c r="H13" s="10"/>
      <c r="I13" s="10"/>
      <c r="J13" s="10"/>
      <c r="K13" s="10"/>
      <c r="L13" s="10"/>
    </row>
    <row r="14" spans="1:12" x14ac:dyDescent="0.2">
      <c r="A14" s="28"/>
      <c r="B14" s="28"/>
      <c r="C14" s="28"/>
      <c r="D14" s="28"/>
      <c r="E14" s="29"/>
      <c r="F14" s="10"/>
      <c r="G14" s="10"/>
      <c r="H14" s="10"/>
      <c r="I14" s="10"/>
      <c r="J14" s="10"/>
      <c r="K14" s="10"/>
      <c r="L14" s="10"/>
    </row>
    <row r="15" spans="1:12" ht="22.5" x14ac:dyDescent="0.2">
      <c r="A15" s="22" t="s">
        <v>234</v>
      </c>
      <c r="B15" s="23" t="s">
        <v>39</v>
      </c>
      <c r="C15" s="23" t="s">
        <v>40</v>
      </c>
      <c r="D15" s="23" t="s">
        <v>41</v>
      </c>
      <c r="E15" s="29"/>
      <c r="F15" s="10"/>
      <c r="G15" s="10"/>
      <c r="H15" s="10"/>
      <c r="I15" s="10"/>
      <c r="J15" s="10"/>
      <c r="K15" s="10"/>
      <c r="L15" s="10"/>
    </row>
    <row r="16" spans="1:12" ht="12.75" customHeight="1" x14ac:dyDescent="0.2">
      <c r="A16" s="19" t="s">
        <v>67</v>
      </c>
      <c r="B16" s="19" t="s">
        <v>68</v>
      </c>
      <c r="C16" s="19" t="s">
        <v>155</v>
      </c>
      <c r="D16" s="19" t="s">
        <v>45</v>
      </c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">
      <c r="A17" s="19" t="s">
        <v>48</v>
      </c>
      <c r="B17" s="19" t="s">
        <v>49</v>
      </c>
      <c r="C17" s="19" t="s">
        <v>95</v>
      </c>
      <c r="D17" s="19" t="s">
        <v>45</v>
      </c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">
      <c r="A18" s="19" t="s">
        <v>50</v>
      </c>
      <c r="B18" s="19" t="s">
        <v>51</v>
      </c>
      <c r="C18" s="19" t="s">
        <v>95</v>
      </c>
      <c r="D18" s="19" t="s">
        <v>45</v>
      </c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">
      <c r="A19" s="19" t="s">
        <v>52</v>
      </c>
      <c r="B19" s="19" t="s">
        <v>53</v>
      </c>
      <c r="C19" s="19" t="s">
        <v>95</v>
      </c>
      <c r="D19" s="19" t="s">
        <v>45</v>
      </c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">
      <c r="A20" s="19" t="s">
        <v>54</v>
      </c>
      <c r="B20" s="19" t="s">
        <v>55</v>
      </c>
      <c r="C20" s="19" t="s">
        <v>95</v>
      </c>
      <c r="D20" s="19" t="s">
        <v>45</v>
      </c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">
      <c r="A21" s="19" t="s">
        <v>56</v>
      </c>
      <c r="B21" s="19" t="s">
        <v>57</v>
      </c>
      <c r="C21" s="19" t="s">
        <v>95</v>
      </c>
      <c r="D21" s="19" t="s">
        <v>43</v>
      </c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">
      <c r="A22" s="19" t="s">
        <v>154</v>
      </c>
      <c r="B22" s="19" t="s">
        <v>128</v>
      </c>
      <c r="C22" s="19" t="s">
        <v>95</v>
      </c>
      <c r="D22" s="19" t="s">
        <v>45</v>
      </c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">
      <c r="A23" s="19" t="s">
        <v>218</v>
      </c>
      <c r="B23" s="19" t="s">
        <v>213</v>
      </c>
      <c r="C23" s="19" t="s">
        <v>95</v>
      </c>
      <c r="D23" s="19" t="s">
        <v>43</v>
      </c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">
      <c r="A24" s="19" t="s">
        <v>58</v>
      </c>
      <c r="B24" s="19" t="s">
        <v>89</v>
      </c>
      <c r="C24" s="19" t="s">
        <v>95</v>
      </c>
      <c r="D24" s="19" t="s">
        <v>43</v>
      </c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">
      <c r="A25" s="19" t="s">
        <v>64</v>
      </c>
      <c r="B25" s="19" t="s">
        <v>65</v>
      </c>
      <c r="C25" s="19" t="s">
        <v>95</v>
      </c>
      <c r="D25" s="19" t="s">
        <v>44</v>
      </c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">
      <c r="A26" s="19" t="s">
        <v>217</v>
      </c>
      <c r="B26" s="19" t="s">
        <v>217</v>
      </c>
      <c r="C26" s="19" t="s">
        <v>95</v>
      </c>
      <c r="D26" s="19" t="s">
        <v>43</v>
      </c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">
      <c r="A27" s="19" t="s">
        <v>66</v>
      </c>
      <c r="B27" s="19" t="s">
        <v>111</v>
      </c>
      <c r="C27" s="19" t="s">
        <v>95</v>
      </c>
      <c r="D27" s="19" t="s">
        <v>43</v>
      </c>
      <c r="E27" s="10"/>
      <c r="F27" s="10"/>
      <c r="G27" s="10"/>
      <c r="H27" s="10"/>
      <c r="I27" s="10"/>
      <c r="J27" s="10"/>
      <c r="K27" s="10"/>
      <c r="L27" s="10"/>
    </row>
    <row r="28" spans="1:12" s="10" customFormat="1" ht="12.75" customHeight="1" x14ac:dyDescent="0.2">
      <c r="A28" s="19" t="s">
        <v>59</v>
      </c>
      <c r="B28" s="19" t="s">
        <v>60</v>
      </c>
      <c r="C28" s="19" t="s">
        <v>95</v>
      </c>
      <c r="D28" s="19" t="s">
        <v>43</v>
      </c>
    </row>
    <row r="29" spans="1:12" ht="12.75" customHeight="1" x14ac:dyDescent="0.2">
      <c r="A29" s="19" t="s">
        <v>216</v>
      </c>
      <c r="B29" s="19" t="s">
        <v>216</v>
      </c>
      <c r="C29" s="19" t="s">
        <v>95</v>
      </c>
      <c r="D29" s="19" t="s">
        <v>43</v>
      </c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">
      <c r="A30" s="433" t="s">
        <v>261</v>
      </c>
      <c r="B30" s="19" t="s">
        <v>110</v>
      </c>
      <c r="C30" s="19" t="s">
        <v>95</v>
      </c>
      <c r="D30" s="19" t="s">
        <v>45</v>
      </c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">
      <c r="A31" s="19" t="s">
        <v>153</v>
      </c>
      <c r="B31" s="19" t="s">
        <v>186</v>
      </c>
      <c r="C31" s="19" t="s">
        <v>95</v>
      </c>
      <c r="D31" s="19" t="s">
        <v>45</v>
      </c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">
      <c r="A32" s="19" t="s">
        <v>63</v>
      </c>
      <c r="B32" s="19" t="s">
        <v>90</v>
      </c>
      <c r="C32" s="19" t="s">
        <v>95</v>
      </c>
      <c r="D32" s="19" t="s">
        <v>45</v>
      </c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">
      <c r="A33" s="19"/>
      <c r="B33" s="19"/>
      <c r="C33" s="19"/>
      <c r="D33" s="19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">
      <c r="A34" s="19"/>
      <c r="B34" s="19"/>
      <c r="C34" s="19"/>
      <c r="D34" s="19"/>
      <c r="E34" s="10"/>
      <c r="F34" s="10"/>
      <c r="G34" s="10"/>
      <c r="H34" s="10"/>
      <c r="I34" s="10"/>
      <c r="J34" s="10"/>
      <c r="K34" s="10"/>
      <c r="L34" s="10"/>
    </row>
    <row r="35" spans="1:12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0"/>
      <c r="L35" s="10"/>
    </row>
    <row r="36" spans="1:12" x14ac:dyDescent="0.2">
      <c r="A36" s="20" t="s">
        <v>105</v>
      </c>
      <c r="B36" s="20"/>
      <c r="C36" s="20"/>
      <c r="D36" s="20"/>
      <c r="E36" s="19"/>
      <c r="F36" s="19"/>
      <c r="G36" s="19"/>
      <c r="H36" s="19"/>
      <c r="I36" s="10"/>
      <c r="J36" s="10"/>
      <c r="K36" s="10"/>
      <c r="L36" s="10"/>
    </row>
    <row r="37" spans="1:12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22.5" x14ac:dyDescent="0.2">
      <c r="A38" s="22" t="s">
        <v>234</v>
      </c>
      <c r="B38" s="23" t="s">
        <v>39</v>
      </c>
      <c r="C38" s="23" t="s">
        <v>40</v>
      </c>
      <c r="D38" s="23" t="s">
        <v>41</v>
      </c>
      <c r="E38" s="19"/>
      <c r="F38" s="19"/>
      <c r="G38" s="19"/>
      <c r="H38" s="19"/>
      <c r="I38" s="10"/>
      <c r="J38" s="10"/>
      <c r="K38" s="10"/>
      <c r="L38" s="10"/>
    </row>
    <row r="39" spans="1:12" x14ac:dyDescent="0.2">
      <c r="A39" s="10" t="s">
        <v>260</v>
      </c>
      <c r="B39" s="19" t="s">
        <v>260</v>
      </c>
      <c r="C39" s="19" t="s">
        <v>187</v>
      </c>
      <c r="D39" s="19" t="s">
        <v>43</v>
      </c>
      <c r="E39" s="19"/>
      <c r="F39" s="19"/>
      <c r="G39" s="19"/>
      <c r="H39" s="19"/>
      <c r="I39" s="10"/>
      <c r="J39" s="10"/>
      <c r="K39" s="10"/>
      <c r="L39" s="10"/>
    </row>
    <row r="40" spans="1:12" x14ac:dyDescent="0.2">
      <c r="A40" s="19" t="s">
        <v>69</v>
      </c>
      <c r="B40" s="19" t="s">
        <v>70</v>
      </c>
      <c r="C40" s="19" t="s">
        <v>187</v>
      </c>
      <c r="D40" s="19" t="s">
        <v>45</v>
      </c>
      <c r="E40" s="19"/>
      <c r="F40" s="19"/>
      <c r="G40" s="19"/>
      <c r="H40" s="19"/>
      <c r="I40" s="10"/>
      <c r="J40" s="10"/>
      <c r="K40" s="10"/>
      <c r="L40" s="10"/>
    </row>
    <row r="41" spans="1:12" s="31" customFormat="1" x14ac:dyDescent="0.2">
      <c r="A41" s="19" t="s">
        <v>119</v>
      </c>
      <c r="B41" s="19" t="s">
        <v>112</v>
      </c>
      <c r="C41" s="19" t="s">
        <v>187</v>
      </c>
      <c r="D41" s="19" t="s">
        <v>45</v>
      </c>
      <c r="E41" s="30"/>
      <c r="F41" s="30"/>
      <c r="G41" s="30"/>
      <c r="H41" s="30"/>
      <c r="I41" s="30"/>
      <c r="J41" s="30"/>
      <c r="K41" s="30"/>
      <c r="L41" s="30"/>
    </row>
    <row r="42" spans="1:12" x14ac:dyDescent="0.2">
      <c r="A42" s="19" t="s">
        <v>71</v>
      </c>
      <c r="B42" s="19" t="s">
        <v>72</v>
      </c>
      <c r="C42" s="19" t="s">
        <v>187</v>
      </c>
      <c r="D42" s="19" t="s">
        <v>45</v>
      </c>
      <c r="E42" s="19"/>
      <c r="F42" s="19"/>
      <c r="G42" s="19"/>
      <c r="H42" s="19"/>
      <c r="I42" s="10"/>
      <c r="J42" s="10"/>
      <c r="K42" s="10"/>
      <c r="L42" s="10"/>
    </row>
    <row r="43" spans="1:12" x14ac:dyDescent="0.2">
      <c r="A43" s="19" t="s">
        <v>73</v>
      </c>
      <c r="B43" s="19" t="s">
        <v>74</v>
      </c>
      <c r="C43" s="19" t="s">
        <v>187</v>
      </c>
      <c r="D43" s="19" t="s">
        <v>45</v>
      </c>
      <c r="E43" s="19"/>
      <c r="F43" s="19"/>
      <c r="G43" s="19"/>
      <c r="H43" s="19"/>
      <c r="I43" s="19"/>
      <c r="J43" s="19"/>
      <c r="K43" s="10"/>
      <c r="L43" s="10"/>
    </row>
    <row r="44" spans="1:12" x14ac:dyDescent="0.2">
      <c r="A44" s="19" t="s">
        <v>75</v>
      </c>
      <c r="B44" s="19" t="s">
        <v>76</v>
      </c>
      <c r="C44" s="19" t="s">
        <v>187</v>
      </c>
      <c r="D44" s="19" t="s">
        <v>45</v>
      </c>
      <c r="E44" s="19"/>
      <c r="F44" s="19"/>
      <c r="G44" s="19"/>
      <c r="H44" s="19"/>
      <c r="I44" s="10"/>
      <c r="J44" s="10"/>
      <c r="K44" s="10"/>
      <c r="L44" s="10"/>
    </row>
    <row r="45" spans="1:12" x14ac:dyDescent="0.2">
      <c r="A45" s="19" t="s">
        <v>77</v>
      </c>
      <c r="B45" s="19" t="s">
        <v>78</v>
      </c>
      <c r="C45" s="19" t="s">
        <v>187</v>
      </c>
      <c r="D45" s="19" t="s">
        <v>45</v>
      </c>
      <c r="E45" s="10"/>
      <c r="F45" s="10"/>
      <c r="G45" s="10"/>
      <c r="H45" s="10"/>
      <c r="I45" s="10"/>
      <c r="J45" s="10"/>
      <c r="K45" s="10"/>
      <c r="L45" s="10"/>
    </row>
    <row r="46" spans="1:12" x14ac:dyDescent="0.2">
      <c r="A46" s="19" t="s">
        <v>214</v>
      </c>
      <c r="B46" s="19" t="s">
        <v>214</v>
      </c>
      <c r="C46" s="19" t="s">
        <v>187</v>
      </c>
      <c r="D46" s="19" t="s">
        <v>43</v>
      </c>
      <c r="E46" s="10"/>
      <c r="F46" s="10"/>
      <c r="G46" s="10"/>
      <c r="H46" s="10"/>
      <c r="I46" s="10"/>
      <c r="J46" s="10"/>
      <c r="K46" s="10"/>
      <c r="L46" s="10"/>
    </row>
    <row r="47" spans="1:12" s="31" customFormat="1" x14ac:dyDescent="0.2">
      <c r="A47" s="19" t="s">
        <v>61</v>
      </c>
      <c r="B47" s="19" t="s">
        <v>62</v>
      </c>
      <c r="C47" s="19" t="s">
        <v>187</v>
      </c>
      <c r="D47" s="19" t="s">
        <v>45</v>
      </c>
      <c r="E47" s="30"/>
      <c r="F47" s="30"/>
      <c r="G47" s="30"/>
      <c r="H47" s="30"/>
      <c r="I47" s="30"/>
      <c r="J47" s="30"/>
      <c r="K47" s="30"/>
      <c r="L47" s="30"/>
    </row>
    <row r="48" spans="1:12" s="31" customFormat="1" x14ac:dyDescent="0.2">
      <c r="A48" s="19"/>
      <c r="B48" s="19"/>
      <c r="C48" s="33"/>
      <c r="D48" s="33"/>
      <c r="E48" s="30"/>
      <c r="F48" s="30"/>
      <c r="G48" s="30"/>
      <c r="H48" s="30"/>
      <c r="I48" s="30"/>
      <c r="J48" s="30"/>
      <c r="K48" s="30"/>
      <c r="L48" s="30"/>
    </row>
    <row r="49" spans="1:12" x14ac:dyDescent="0.2">
      <c r="A49" s="20" t="s">
        <v>6</v>
      </c>
      <c r="B49" s="20"/>
      <c r="C49" s="20"/>
      <c r="D49" s="20"/>
      <c r="E49" s="19"/>
      <c r="F49" s="10"/>
      <c r="G49" s="19"/>
      <c r="H49" s="19"/>
      <c r="I49" s="19"/>
      <c r="J49" s="10"/>
      <c r="K49" s="10"/>
      <c r="L49" s="10"/>
    </row>
    <row r="50" spans="1:12" ht="22.5" x14ac:dyDescent="0.2">
      <c r="A50" s="22" t="s">
        <v>234</v>
      </c>
      <c r="B50" s="23" t="s">
        <v>39</v>
      </c>
      <c r="C50" s="23" t="s">
        <v>40</v>
      </c>
      <c r="D50" s="23" t="s">
        <v>41</v>
      </c>
      <c r="E50" s="19"/>
      <c r="F50" s="19"/>
      <c r="G50" s="19"/>
      <c r="H50" s="19"/>
      <c r="I50" s="19"/>
      <c r="J50" s="10"/>
      <c r="K50" s="10"/>
      <c r="L50" s="10"/>
    </row>
    <row r="51" spans="1:12" x14ac:dyDescent="0.2">
      <c r="A51" s="19" t="s">
        <v>79</v>
      </c>
      <c r="B51" s="19" t="s">
        <v>80</v>
      </c>
      <c r="C51" s="19" t="s">
        <v>163</v>
      </c>
      <c r="D51" s="19" t="s">
        <v>45</v>
      </c>
      <c r="E51" s="19"/>
      <c r="F51" s="19"/>
      <c r="G51" s="19"/>
      <c r="H51" s="19"/>
      <c r="I51" s="19"/>
      <c r="J51" s="10"/>
      <c r="K51" s="10"/>
      <c r="L51" s="10"/>
    </row>
    <row r="52" spans="1:12" x14ac:dyDescent="0.2">
      <c r="A52" s="19" t="s">
        <v>81</v>
      </c>
      <c r="B52" s="19" t="s">
        <v>82</v>
      </c>
      <c r="C52" s="19" t="s">
        <v>163</v>
      </c>
      <c r="D52" s="19" t="s">
        <v>43</v>
      </c>
      <c r="E52" s="19"/>
      <c r="F52" s="19"/>
      <c r="G52" s="19"/>
      <c r="H52" s="19"/>
      <c r="I52" s="19"/>
      <c r="J52" s="10"/>
      <c r="K52" s="10"/>
      <c r="L52" s="10"/>
    </row>
    <row r="53" spans="1:12" x14ac:dyDescent="0.2">
      <c r="A53" s="19" t="s">
        <v>264</v>
      </c>
      <c r="B53" s="19" t="s">
        <v>213</v>
      </c>
      <c r="C53" s="19" t="s">
        <v>163</v>
      </c>
      <c r="D53" s="19" t="s">
        <v>43</v>
      </c>
      <c r="E53" s="19"/>
      <c r="F53" s="19"/>
      <c r="G53" s="19"/>
      <c r="H53" s="19"/>
      <c r="I53" s="19"/>
      <c r="J53" s="10"/>
      <c r="K53" s="10"/>
      <c r="L53" s="10"/>
    </row>
    <row r="54" spans="1:12" x14ac:dyDescent="0.2">
      <c r="A54" s="19" t="s">
        <v>83</v>
      </c>
      <c r="B54" s="19" t="s">
        <v>83</v>
      </c>
      <c r="C54" s="19" t="s">
        <v>163</v>
      </c>
      <c r="D54" s="19" t="s">
        <v>45</v>
      </c>
      <c r="E54" s="19"/>
      <c r="F54" s="19"/>
      <c r="G54" s="19"/>
      <c r="H54" s="19"/>
      <c r="I54" s="19"/>
      <c r="J54" s="10"/>
      <c r="K54" s="10"/>
      <c r="L54" s="10"/>
    </row>
    <row r="55" spans="1:12" x14ac:dyDescent="0.2">
      <c r="A55" s="19" t="s">
        <v>84</v>
      </c>
      <c r="B55" s="19" t="s">
        <v>85</v>
      </c>
      <c r="C55" s="19" t="s">
        <v>163</v>
      </c>
      <c r="D55" s="19" t="s">
        <v>45</v>
      </c>
      <c r="E55" s="19"/>
      <c r="F55" s="19"/>
      <c r="G55" s="19"/>
      <c r="H55" s="19"/>
      <c r="I55" s="19"/>
      <c r="J55" s="19"/>
      <c r="K55" s="10"/>
      <c r="L55" s="10"/>
    </row>
    <row r="56" spans="1:12" x14ac:dyDescent="0.2">
      <c r="A56" s="19" t="s">
        <v>230</v>
      </c>
      <c r="B56" s="19" t="s">
        <v>229</v>
      </c>
      <c r="C56" s="19" t="s">
        <v>163</v>
      </c>
      <c r="D56" s="19" t="s">
        <v>43</v>
      </c>
      <c r="E56" s="19"/>
      <c r="F56" s="19"/>
      <c r="G56" s="19"/>
      <c r="H56" s="19"/>
      <c r="I56" s="19"/>
      <c r="J56" s="19"/>
      <c r="K56" s="10"/>
      <c r="L56" s="10"/>
    </row>
    <row r="57" spans="1:12" x14ac:dyDescent="0.2">
      <c r="A57" s="19" t="s">
        <v>221</v>
      </c>
      <c r="B57" s="19" t="s">
        <v>86</v>
      </c>
      <c r="C57" s="19" t="s">
        <v>163</v>
      </c>
      <c r="D57" s="19" t="s">
        <v>43</v>
      </c>
      <c r="E57" s="19"/>
      <c r="F57" s="19"/>
      <c r="G57" s="19"/>
      <c r="H57" s="19"/>
      <c r="I57" s="19"/>
      <c r="J57" s="10"/>
      <c r="K57" s="10"/>
      <c r="L57" s="10"/>
    </row>
    <row r="58" spans="1:12" x14ac:dyDescent="0.2">
      <c r="A58" s="26" t="s">
        <v>233</v>
      </c>
      <c r="B58" s="32"/>
      <c r="C58" s="32"/>
      <c r="D58" s="32"/>
      <c r="E58" s="19"/>
      <c r="F58" s="19"/>
      <c r="G58" s="19"/>
      <c r="H58" s="19"/>
      <c r="I58" s="19"/>
      <c r="J58" s="19"/>
      <c r="K58" s="10"/>
      <c r="L58" s="10"/>
    </row>
    <row r="59" spans="1:12" x14ac:dyDescent="0.2">
      <c r="A59" s="19" t="s">
        <v>100</v>
      </c>
      <c r="B59" s="19" t="s">
        <v>101</v>
      </c>
      <c r="C59" s="19" t="s">
        <v>102</v>
      </c>
      <c r="D59" s="19" t="s">
        <v>44</v>
      </c>
      <c r="E59" s="19"/>
      <c r="F59" s="19"/>
      <c r="G59" s="19"/>
      <c r="H59" s="19"/>
      <c r="I59" s="19"/>
      <c r="J59" s="19"/>
      <c r="K59" s="10"/>
      <c r="L59" s="10"/>
    </row>
    <row r="60" spans="1:12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0"/>
      <c r="L60" s="10"/>
    </row>
    <row r="61" spans="1:12" x14ac:dyDescent="0.2">
      <c r="A61" s="19" t="s">
        <v>219</v>
      </c>
      <c r="B61" s="19"/>
      <c r="C61" s="19"/>
      <c r="D61" s="19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A62" s="19" t="s">
        <v>220</v>
      </c>
    </row>
    <row r="63" spans="1:12" x14ac:dyDescent="0.2">
      <c r="A63" s="19" t="s">
        <v>262</v>
      </c>
    </row>
    <row r="64" spans="1:12" x14ac:dyDescent="0.2">
      <c r="A64" s="19" t="s">
        <v>202</v>
      </c>
    </row>
    <row r="65" spans="1:1" x14ac:dyDescent="0.2">
      <c r="A65" s="19" t="s">
        <v>203</v>
      </c>
    </row>
    <row r="66" spans="1:1" x14ac:dyDescent="0.2">
      <c r="A66" s="19" t="s">
        <v>263</v>
      </c>
    </row>
  </sheetData>
  <sortState xmlns:xlrd2="http://schemas.microsoft.com/office/spreadsheetml/2017/richdata2" ref="A5:L9">
    <sortCondition ref="A5:A9"/>
  </sortState>
  <phoneticPr fontId="6" type="noConversion"/>
  <pageMargins left="0.78740157480314965" right="0.78740157480314965" top="0.98425196850393704" bottom="0.98425196850393704" header="0.51181102362204722" footer="0.51181102362204722"/>
  <pageSetup paperSize="9" scale="89" fitToHeight="0" orientation="landscape" verticalDpi="1200" r:id="rId1"/>
  <headerFooter alignWithMargins="0"/>
  <rowBreaks count="1" manualBreakCount="1">
    <brk id="3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5">
    <pageSetUpPr fitToPage="1"/>
  </sheetPr>
  <dimension ref="A1:AS89"/>
  <sheetViews>
    <sheetView showGridLines="0" zoomScale="115" zoomScaleNormal="115" workbookViewId="0">
      <selection activeCell="C17" sqref="C17"/>
    </sheetView>
  </sheetViews>
  <sheetFormatPr baseColWidth="10" defaultColWidth="8.85546875" defaultRowHeight="11.25" customHeight="1" x14ac:dyDescent="0.2"/>
  <cols>
    <col min="1" max="1" width="47.140625" style="167" customWidth="1"/>
    <col min="2" max="2" width="10.5703125" style="167" customWidth="1"/>
    <col min="3" max="3" width="12.140625" style="167" customWidth="1"/>
    <col min="4" max="4" width="10.5703125" style="169" customWidth="1"/>
    <col min="5" max="5" width="11.85546875" style="167" customWidth="1"/>
    <col min="6" max="6" width="10.5703125" style="167" customWidth="1"/>
    <col min="7" max="7" width="10.5703125" style="60" customWidth="1"/>
    <col min="8" max="21" width="10.5703125" style="167" customWidth="1"/>
    <col min="22" max="16384" width="8.85546875" style="167"/>
  </cols>
  <sheetData>
    <row r="1" spans="1:8" s="155" customFormat="1" ht="12" customHeight="1" x14ac:dyDescent="0.2">
      <c r="A1" s="150" t="s">
        <v>250</v>
      </c>
      <c r="B1" s="151"/>
      <c r="C1" s="152"/>
      <c r="D1" s="153"/>
      <c r="E1" s="150"/>
      <c r="F1" s="150"/>
      <c r="G1" s="60"/>
      <c r="H1" s="154"/>
    </row>
    <row r="2" spans="1:8" s="160" customFormat="1" ht="12" customHeight="1" x14ac:dyDescent="0.2">
      <c r="A2" s="156"/>
      <c r="B2" s="157"/>
      <c r="C2" s="158"/>
      <c r="D2" s="156"/>
      <c r="E2" s="156"/>
      <c r="F2" s="156"/>
      <c r="G2" s="60"/>
      <c r="H2" s="159"/>
    </row>
    <row r="3" spans="1:8" s="160" customFormat="1" ht="33.75" customHeight="1" x14ac:dyDescent="0.2">
      <c r="A3" s="7"/>
      <c r="B3" s="8" t="s">
        <v>12</v>
      </c>
      <c r="C3" s="8" t="s">
        <v>193</v>
      </c>
      <c r="D3" s="8" t="s">
        <v>13</v>
      </c>
      <c r="E3" s="8" t="s">
        <v>94</v>
      </c>
      <c r="F3" s="8" t="s">
        <v>0</v>
      </c>
      <c r="G3" s="60"/>
      <c r="H3" s="159"/>
    </row>
    <row r="4" spans="1:8" s="160" customFormat="1" ht="12" customHeight="1" x14ac:dyDescent="0.2">
      <c r="A4" s="161">
        <v>2020</v>
      </c>
      <c r="B4" s="162" t="s">
        <v>2</v>
      </c>
      <c r="C4" s="162" t="s">
        <v>2</v>
      </c>
      <c r="D4" s="162" t="s">
        <v>2</v>
      </c>
      <c r="E4" s="162" t="s">
        <v>2</v>
      </c>
      <c r="F4" s="162" t="s">
        <v>2</v>
      </c>
      <c r="G4" s="60"/>
      <c r="H4" s="159"/>
    </row>
    <row r="5" spans="1:8" s="160" customFormat="1" ht="12" customHeight="1" x14ac:dyDescent="0.2">
      <c r="A5" s="59" t="s">
        <v>5</v>
      </c>
      <c r="B5" s="60">
        <v>45473</v>
      </c>
      <c r="C5" s="60">
        <v>12108</v>
      </c>
      <c r="D5" s="60">
        <v>11983</v>
      </c>
      <c r="E5" s="60">
        <v>64328</v>
      </c>
      <c r="F5" s="60">
        <v>133892</v>
      </c>
      <c r="G5" s="60"/>
      <c r="H5" s="159"/>
    </row>
    <row r="6" spans="1:8" s="160" customFormat="1" ht="12" customHeight="1" x14ac:dyDescent="0.2">
      <c r="A6" s="59" t="s">
        <v>105</v>
      </c>
      <c r="B6" s="60">
        <v>67029</v>
      </c>
      <c r="C6" s="60">
        <v>8667</v>
      </c>
      <c r="D6" s="60">
        <v>28206</v>
      </c>
      <c r="E6" s="60">
        <v>59395</v>
      </c>
      <c r="F6" s="60">
        <v>163297</v>
      </c>
      <c r="G6" s="60"/>
      <c r="H6" s="159"/>
    </row>
    <row r="7" spans="1:8" s="160" customFormat="1" ht="12" customHeight="1" x14ac:dyDescent="0.2">
      <c r="A7" s="59" t="s">
        <v>4</v>
      </c>
      <c r="B7" s="60">
        <v>53547</v>
      </c>
      <c r="C7" s="60">
        <v>6741</v>
      </c>
      <c r="D7" s="60">
        <v>30566</v>
      </c>
      <c r="E7" s="60">
        <v>22472</v>
      </c>
      <c r="F7" s="60">
        <v>113326</v>
      </c>
      <c r="G7" s="60"/>
      <c r="H7" s="159"/>
    </row>
    <row r="8" spans="1:8" s="160" customFormat="1" ht="12" customHeight="1" x14ac:dyDescent="0.2">
      <c r="A8" s="59" t="s">
        <v>6</v>
      </c>
      <c r="B8" s="60">
        <v>239552</v>
      </c>
      <c r="C8" s="60">
        <v>334</v>
      </c>
      <c r="D8" s="60">
        <v>406187</v>
      </c>
      <c r="E8" s="60">
        <v>161058</v>
      </c>
      <c r="F8" s="60">
        <v>807131</v>
      </c>
      <c r="G8" s="60"/>
      <c r="H8" s="159"/>
    </row>
    <row r="9" spans="1:8" s="160" customFormat="1" ht="12" customHeight="1" x14ac:dyDescent="0.2">
      <c r="A9" s="66" t="s">
        <v>104</v>
      </c>
      <c r="B9" s="67">
        <v>405601</v>
      </c>
      <c r="C9" s="67">
        <v>27850</v>
      </c>
      <c r="D9" s="67">
        <v>476942</v>
      </c>
      <c r="E9" s="67">
        <v>307253</v>
      </c>
      <c r="F9" s="67">
        <v>1217646</v>
      </c>
      <c r="G9" s="60"/>
      <c r="H9" s="159"/>
    </row>
    <row r="10" spans="1:8" s="160" customFormat="1" ht="12" customHeight="1" x14ac:dyDescent="0.2">
      <c r="A10" s="156"/>
      <c r="B10" s="157"/>
      <c r="C10" s="158"/>
      <c r="D10" s="156"/>
      <c r="E10" s="156"/>
      <c r="F10" s="156"/>
      <c r="G10" s="60"/>
      <c r="H10" s="159"/>
    </row>
    <row r="11" spans="1:8" s="160" customFormat="1" ht="33.75" customHeight="1" x14ac:dyDescent="0.2">
      <c r="A11" s="7"/>
      <c r="B11" s="8" t="s">
        <v>12</v>
      </c>
      <c r="C11" s="8" t="s">
        <v>193</v>
      </c>
      <c r="D11" s="8" t="s">
        <v>13</v>
      </c>
      <c r="E11" s="8" t="s">
        <v>94</v>
      </c>
      <c r="F11" s="8" t="s">
        <v>0</v>
      </c>
      <c r="G11" s="60"/>
      <c r="H11" s="159"/>
    </row>
    <row r="12" spans="1:8" s="160" customFormat="1" ht="12" customHeight="1" x14ac:dyDescent="0.2">
      <c r="A12" s="161">
        <v>2021</v>
      </c>
      <c r="B12" s="162" t="s">
        <v>2</v>
      </c>
      <c r="C12" s="162" t="s">
        <v>2</v>
      </c>
      <c r="D12" s="162" t="s">
        <v>2</v>
      </c>
      <c r="E12" s="162" t="s">
        <v>2</v>
      </c>
      <c r="F12" s="162" t="s">
        <v>2</v>
      </c>
      <c r="G12" s="60"/>
      <c r="H12" s="159"/>
    </row>
    <row r="13" spans="1:8" s="160" customFormat="1" ht="12" customHeight="1" x14ac:dyDescent="0.2">
      <c r="A13" s="59" t="s">
        <v>5</v>
      </c>
      <c r="B13" s="60">
        <v>57306</v>
      </c>
      <c r="C13" s="60">
        <v>13720</v>
      </c>
      <c r="D13" s="60">
        <v>13498</v>
      </c>
      <c r="E13" s="60">
        <v>59274</v>
      </c>
      <c r="F13" s="60">
        <v>143798</v>
      </c>
      <c r="G13" s="60"/>
      <c r="H13" s="159"/>
    </row>
    <row r="14" spans="1:8" s="160" customFormat="1" ht="12" customHeight="1" x14ac:dyDescent="0.2">
      <c r="A14" s="59" t="s">
        <v>105</v>
      </c>
      <c r="B14" s="60">
        <v>94152</v>
      </c>
      <c r="C14" s="60">
        <v>11338</v>
      </c>
      <c r="D14" s="60">
        <v>20521</v>
      </c>
      <c r="E14" s="60">
        <v>73973</v>
      </c>
      <c r="F14" s="60">
        <v>199984</v>
      </c>
      <c r="G14" s="60"/>
      <c r="H14" s="159"/>
    </row>
    <row r="15" spans="1:8" s="160" customFormat="1" ht="12" customHeight="1" x14ac:dyDescent="0.2">
      <c r="A15" s="59" t="s">
        <v>4</v>
      </c>
      <c r="B15" s="60">
        <v>30693</v>
      </c>
      <c r="C15" s="60">
        <v>3932</v>
      </c>
      <c r="D15" s="60">
        <v>22858</v>
      </c>
      <c r="E15" s="60">
        <v>44840</v>
      </c>
      <c r="F15" s="60">
        <v>102323</v>
      </c>
      <c r="G15" s="60"/>
      <c r="H15" s="159"/>
    </row>
    <row r="16" spans="1:8" s="160" customFormat="1" ht="12" customHeight="1" x14ac:dyDescent="0.2">
      <c r="A16" s="59" t="s">
        <v>6</v>
      </c>
      <c r="B16" s="60">
        <v>295632</v>
      </c>
      <c r="C16" s="60">
        <v>2749</v>
      </c>
      <c r="D16" s="60">
        <v>386141</v>
      </c>
      <c r="E16" s="60">
        <v>168628</v>
      </c>
      <c r="F16" s="60">
        <v>853150</v>
      </c>
      <c r="G16" s="60"/>
      <c r="H16" s="159"/>
    </row>
    <row r="17" spans="1:45" s="160" customFormat="1" ht="12" customHeight="1" x14ac:dyDescent="0.2">
      <c r="A17" s="66" t="s">
        <v>104</v>
      </c>
      <c r="B17" s="67">
        <v>477783</v>
      </c>
      <c r="C17" s="67">
        <v>31739</v>
      </c>
      <c r="D17" s="67">
        <v>443018</v>
      </c>
      <c r="E17" s="67">
        <v>346715</v>
      </c>
      <c r="F17" s="67">
        <v>1299255</v>
      </c>
      <c r="G17" s="60"/>
      <c r="H17" s="159"/>
    </row>
    <row r="18" spans="1:45" s="160" customFormat="1" ht="12" customHeight="1" x14ac:dyDescent="0.2">
      <c r="A18" s="156"/>
      <c r="B18" s="157"/>
      <c r="C18" s="158"/>
      <c r="D18" s="156"/>
      <c r="E18" s="156"/>
      <c r="F18" s="156"/>
      <c r="G18" s="60"/>
      <c r="H18" s="159"/>
    </row>
    <row r="19" spans="1:45" s="160" customFormat="1" ht="33.75" customHeight="1" x14ac:dyDescent="0.2">
      <c r="A19" s="7"/>
      <c r="B19" s="8" t="s">
        <v>12</v>
      </c>
      <c r="C19" s="8" t="s">
        <v>193</v>
      </c>
      <c r="D19" s="8" t="s">
        <v>13</v>
      </c>
      <c r="E19" s="8" t="s">
        <v>94</v>
      </c>
      <c r="F19" s="8" t="s">
        <v>0</v>
      </c>
      <c r="G19" s="60"/>
      <c r="H19" s="159"/>
    </row>
    <row r="20" spans="1:45" s="160" customFormat="1" ht="12" customHeight="1" x14ac:dyDescent="0.2">
      <c r="A20" s="161">
        <v>2022</v>
      </c>
      <c r="B20" s="162" t="s">
        <v>2</v>
      </c>
      <c r="C20" s="162" t="s">
        <v>2</v>
      </c>
      <c r="D20" s="162" t="s">
        <v>2</v>
      </c>
      <c r="E20" s="162" t="s">
        <v>2</v>
      </c>
      <c r="F20" s="162" t="s">
        <v>2</v>
      </c>
      <c r="G20" s="60"/>
      <c r="H20" s="159"/>
    </row>
    <row r="21" spans="1:45" s="160" customFormat="1" ht="12" customHeight="1" x14ac:dyDescent="0.2">
      <c r="A21" s="59" t="s">
        <v>5</v>
      </c>
      <c r="B21" s="60">
        <v>64585</v>
      </c>
      <c r="C21" s="60">
        <v>10414</v>
      </c>
      <c r="D21" s="60">
        <v>11391</v>
      </c>
      <c r="E21" s="60">
        <v>69129</v>
      </c>
      <c r="F21" s="60">
        <v>155519</v>
      </c>
      <c r="G21" s="60"/>
      <c r="H21" s="159"/>
    </row>
    <row r="22" spans="1:45" s="160" customFormat="1" ht="12" customHeight="1" x14ac:dyDescent="0.2">
      <c r="A22" s="59" t="s">
        <v>105</v>
      </c>
      <c r="B22" s="60">
        <v>103601</v>
      </c>
      <c r="C22" s="60">
        <v>16116</v>
      </c>
      <c r="D22" s="60">
        <v>27151</v>
      </c>
      <c r="E22" s="60">
        <v>93264</v>
      </c>
      <c r="F22" s="60">
        <v>240132</v>
      </c>
      <c r="G22" s="60"/>
      <c r="H22" s="159"/>
    </row>
    <row r="23" spans="1:45" s="160" customFormat="1" ht="12" customHeight="1" x14ac:dyDescent="0.2">
      <c r="A23" s="59" t="s">
        <v>4</v>
      </c>
      <c r="B23" s="60">
        <v>41932</v>
      </c>
      <c r="C23" s="60">
        <v>3274</v>
      </c>
      <c r="D23" s="60">
        <v>19691</v>
      </c>
      <c r="E23" s="60">
        <v>63069</v>
      </c>
      <c r="F23" s="60">
        <v>127966</v>
      </c>
      <c r="G23" s="60"/>
      <c r="H23" s="159"/>
    </row>
    <row r="24" spans="1:45" s="160" customFormat="1" ht="12" customHeight="1" x14ac:dyDescent="0.2">
      <c r="A24" s="59" t="s">
        <v>6</v>
      </c>
      <c r="B24" s="60">
        <v>405229</v>
      </c>
      <c r="C24" s="60">
        <v>6287</v>
      </c>
      <c r="D24" s="60">
        <v>338078</v>
      </c>
      <c r="E24" s="60">
        <v>195561</v>
      </c>
      <c r="F24" s="60">
        <v>945155</v>
      </c>
      <c r="G24" s="60"/>
      <c r="H24" s="159"/>
    </row>
    <row r="25" spans="1:45" s="164" customFormat="1" x14ac:dyDescent="0.2">
      <c r="A25" s="66" t="s">
        <v>104</v>
      </c>
      <c r="B25" s="67">
        <v>615347</v>
      </c>
      <c r="C25" s="67">
        <v>36091</v>
      </c>
      <c r="D25" s="67">
        <v>396311</v>
      </c>
      <c r="E25" s="67">
        <v>421023</v>
      </c>
      <c r="F25" s="67">
        <v>1468772</v>
      </c>
      <c r="G25" s="60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</row>
    <row r="26" spans="1:45" s="12" customFormat="1" ht="12.75" x14ac:dyDescent="0.2">
      <c r="B26" s="14"/>
      <c r="C26" s="14"/>
      <c r="D26" s="14"/>
      <c r="E26" s="14"/>
      <c r="F26" s="14"/>
      <c r="G26" s="60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45" s="160" customFormat="1" ht="33.75" customHeight="1" x14ac:dyDescent="0.2">
      <c r="A27" s="7"/>
      <c r="B27" s="8" t="s">
        <v>12</v>
      </c>
      <c r="C27" s="8" t="s">
        <v>193</v>
      </c>
      <c r="D27" s="8" t="s">
        <v>13</v>
      </c>
      <c r="E27" s="8" t="s">
        <v>94</v>
      </c>
      <c r="F27" s="8" t="s">
        <v>0</v>
      </c>
      <c r="G27" s="60"/>
      <c r="H27" s="159"/>
    </row>
    <row r="28" spans="1:45" ht="11.25" customHeight="1" x14ac:dyDescent="0.2">
      <c r="A28" s="161">
        <v>2023</v>
      </c>
      <c r="B28" s="162" t="s">
        <v>2</v>
      </c>
      <c r="C28" s="162" t="s">
        <v>2</v>
      </c>
      <c r="D28" s="162" t="s">
        <v>2</v>
      </c>
      <c r="E28" s="162" t="s">
        <v>2</v>
      </c>
      <c r="F28" s="162" t="s">
        <v>2</v>
      </c>
      <c r="H28" s="165"/>
      <c r="I28" s="165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</row>
    <row r="29" spans="1:45" ht="11.25" customHeight="1" x14ac:dyDescent="0.2">
      <c r="A29" s="59" t="s">
        <v>5</v>
      </c>
      <c r="B29" s="60">
        <v>76722</v>
      </c>
      <c r="C29" s="60">
        <v>10948</v>
      </c>
      <c r="D29" s="60">
        <v>10719</v>
      </c>
      <c r="E29" s="60">
        <v>70551</v>
      </c>
      <c r="F29" s="60">
        <v>168940</v>
      </c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</row>
    <row r="30" spans="1:45" ht="11.25" customHeight="1" x14ac:dyDescent="0.2">
      <c r="A30" s="59" t="s">
        <v>105</v>
      </c>
      <c r="B30" s="60">
        <v>174015</v>
      </c>
      <c r="C30" s="60">
        <v>8650</v>
      </c>
      <c r="D30" s="60">
        <v>25265</v>
      </c>
      <c r="E30" s="60">
        <v>122367</v>
      </c>
      <c r="F30" s="60">
        <v>330297</v>
      </c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</row>
    <row r="31" spans="1:45" ht="11.25" customHeight="1" x14ac:dyDescent="0.2">
      <c r="A31" s="59" t="s">
        <v>4</v>
      </c>
      <c r="B31" s="60">
        <v>53078</v>
      </c>
      <c r="C31" s="60">
        <v>2923</v>
      </c>
      <c r="D31" s="60">
        <v>24340</v>
      </c>
      <c r="E31" s="60">
        <v>64586</v>
      </c>
      <c r="F31" s="60">
        <v>144927</v>
      </c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</row>
    <row r="32" spans="1:45" ht="11.25" customHeight="1" x14ac:dyDescent="0.2">
      <c r="A32" s="59" t="s">
        <v>6</v>
      </c>
      <c r="B32" s="60">
        <v>542622</v>
      </c>
      <c r="C32" s="60">
        <v>512</v>
      </c>
      <c r="D32" s="60">
        <v>522182</v>
      </c>
      <c r="E32" s="60">
        <v>229960</v>
      </c>
      <c r="F32" s="60">
        <v>1295276</v>
      </c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</row>
    <row r="33" spans="1:26" ht="11.25" customHeight="1" x14ac:dyDescent="0.2">
      <c r="A33" s="66" t="s">
        <v>104</v>
      </c>
      <c r="B33" s="67">
        <v>846437</v>
      </c>
      <c r="C33" s="67">
        <v>23033</v>
      </c>
      <c r="D33" s="67">
        <v>582506</v>
      </c>
      <c r="E33" s="67">
        <v>487464</v>
      </c>
      <c r="F33" s="67">
        <v>1939440</v>
      </c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</row>
    <row r="34" spans="1:26" ht="11.25" customHeight="1" x14ac:dyDescent="0.2">
      <c r="B34" s="166"/>
      <c r="C34" s="166"/>
      <c r="D34" s="168"/>
      <c r="E34" s="166"/>
      <c r="F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</row>
    <row r="35" spans="1:26" s="160" customFormat="1" ht="33.75" customHeight="1" x14ac:dyDescent="0.2">
      <c r="A35" s="7"/>
      <c r="B35" s="8" t="s">
        <v>12</v>
      </c>
      <c r="C35" s="8" t="s">
        <v>193</v>
      </c>
      <c r="D35" s="8" t="s">
        <v>13</v>
      </c>
      <c r="E35" s="8" t="s">
        <v>94</v>
      </c>
      <c r="F35" s="8" t="s">
        <v>0</v>
      </c>
      <c r="G35" s="60"/>
      <c r="H35" s="159"/>
    </row>
    <row r="36" spans="1:26" ht="11.25" customHeight="1" x14ac:dyDescent="0.2">
      <c r="A36" s="161">
        <v>2024</v>
      </c>
      <c r="B36" s="162" t="s">
        <v>2</v>
      </c>
      <c r="C36" s="162" t="s">
        <v>2</v>
      </c>
      <c r="D36" s="162" t="s">
        <v>2</v>
      </c>
      <c r="E36" s="162" t="s">
        <v>2</v>
      </c>
      <c r="F36" s="162" t="s">
        <v>2</v>
      </c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</row>
    <row r="37" spans="1:26" ht="11.25" customHeight="1" x14ac:dyDescent="0.2">
      <c r="A37" s="59" t="s">
        <v>5</v>
      </c>
      <c r="B37" s="60">
        <v>94521</v>
      </c>
      <c r="C37" s="60">
        <v>8726</v>
      </c>
      <c r="D37" s="60">
        <v>12690</v>
      </c>
      <c r="E37" s="60">
        <v>75157</v>
      </c>
      <c r="F37" s="60">
        <v>191094</v>
      </c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</row>
    <row r="38" spans="1:26" ht="11.25" customHeight="1" x14ac:dyDescent="0.2">
      <c r="A38" s="59" t="s">
        <v>105</v>
      </c>
      <c r="B38" s="60">
        <v>234850</v>
      </c>
      <c r="C38" s="60">
        <v>12232</v>
      </c>
      <c r="D38" s="60">
        <v>32806</v>
      </c>
      <c r="E38" s="60">
        <v>113225</v>
      </c>
      <c r="F38" s="60">
        <v>393113</v>
      </c>
    </row>
    <row r="39" spans="1:26" ht="11.25" customHeight="1" x14ac:dyDescent="0.2">
      <c r="A39" s="59" t="s">
        <v>4</v>
      </c>
      <c r="B39" s="60">
        <v>66633</v>
      </c>
      <c r="C39" s="60">
        <v>3391</v>
      </c>
      <c r="D39" s="60">
        <v>20891</v>
      </c>
      <c r="E39" s="60">
        <v>68996</v>
      </c>
      <c r="F39" s="60">
        <v>159911</v>
      </c>
    </row>
    <row r="40" spans="1:26" ht="11.25" customHeight="1" x14ac:dyDescent="0.2">
      <c r="A40" s="59" t="s">
        <v>6</v>
      </c>
      <c r="B40" s="60">
        <v>695552</v>
      </c>
      <c r="C40" s="60">
        <v>1714</v>
      </c>
      <c r="D40" s="60">
        <v>600920</v>
      </c>
      <c r="E40" s="60">
        <v>191339</v>
      </c>
      <c r="F40" s="60">
        <v>1489525</v>
      </c>
    </row>
    <row r="41" spans="1:26" ht="11.25" customHeight="1" x14ac:dyDescent="0.2">
      <c r="A41" s="66" t="s">
        <v>104</v>
      </c>
      <c r="B41" s="67">
        <v>1091556</v>
      </c>
      <c r="C41" s="67">
        <v>26063</v>
      </c>
      <c r="D41" s="67">
        <v>667307</v>
      </c>
      <c r="E41" s="67">
        <v>448717</v>
      </c>
      <c r="F41" s="67">
        <v>2233643</v>
      </c>
    </row>
    <row r="89" spans="1:1" ht="11.25" customHeight="1" x14ac:dyDescent="0.2">
      <c r="A89" s="169"/>
    </row>
  </sheetData>
  <phoneticPr fontId="6" type="noConversion"/>
  <pageMargins left="0.78740157499999996" right="0.78740157499999996" top="0.984251969" bottom="0.984251969" header="0.5" footer="0.5"/>
  <pageSetup paperSize="9" scale="78" orientation="landscape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34"/>
  <sheetViews>
    <sheetView showGridLines="0" zoomScale="115" zoomScaleNormal="115" workbookViewId="0"/>
  </sheetViews>
  <sheetFormatPr baseColWidth="10" defaultColWidth="11.42578125" defaultRowHeight="12.75" x14ac:dyDescent="0.2"/>
  <cols>
    <col min="1" max="1" width="35.85546875" style="12" customWidth="1"/>
    <col min="2" max="6" width="7.42578125" style="12" customWidth="1"/>
    <col min="7" max="7" width="2.42578125" style="12" customWidth="1"/>
    <col min="8" max="12" width="7.5703125" style="12" customWidth="1"/>
    <col min="13" max="16384" width="11.42578125" style="12"/>
  </cols>
  <sheetData>
    <row r="1" spans="1:12" x14ac:dyDescent="0.2">
      <c r="A1" s="16" t="s">
        <v>251</v>
      </c>
    </row>
    <row r="3" spans="1:12" x14ac:dyDescent="0.2">
      <c r="A3" s="93"/>
      <c r="B3" s="448" t="s">
        <v>175</v>
      </c>
      <c r="C3" s="448"/>
      <c r="D3" s="448"/>
      <c r="E3" s="448"/>
      <c r="F3" s="448"/>
      <c r="G3" s="94"/>
      <c r="H3" s="448" t="s">
        <v>176</v>
      </c>
      <c r="I3" s="448"/>
      <c r="J3" s="448"/>
      <c r="K3" s="448"/>
      <c r="L3" s="448"/>
    </row>
    <row r="4" spans="1:12" x14ac:dyDescent="0.2">
      <c r="A4" s="148" t="s">
        <v>1</v>
      </c>
      <c r="B4" s="170">
        <v>2020</v>
      </c>
      <c r="C4" s="170">
        <v>2021</v>
      </c>
      <c r="D4" s="170">
        <v>2022</v>
      </c>
      <c r="E4" s="170">
        <v>2023</v>
      </c>
      <c r="F4" s="170">
        <v>2024</v>
      </c>
      <c r="G4" s="171"/>
      <c r="H4" s="170">
        <v>2020</v>
      </c>
      <c r="I4" s="170">
        <v>2021</v>
      </c>
      <c r="J4" s="170">
        <v>2022</v>
      </c>
      <c r="K4" s="170">
        <v>2023</v>
      </c>
      <c r="L4" s="170">
        <v>2024</v>
      </c>
    </row>
    <row r="5" spans="1:12" ht="15" customHeight="1" x14ac:dyDescent="0.2">
      <c r="A5" s="59" t="s">
        <v>5</v>
      </c>
      <c r="B5" s="420">
        <v>1453.233397775236</v>
      </c>
      <c r="C5" s="420">
        <v>1491.2248717058301</v>
      </c>
      <c r="D5" s="420">
        <v>1603.832692272636</v>
      </c>
      <c r="E5" s="420">
        <v>1676.0300219104006</v>
      </c>
      <c r="F5" s="420">
        <v>1663.5419364386398</v>
      </c>
      <c r="G5" s="420"/>
      <c r="H5" s="420">
        <v>1902.6725523690127</v>
      </c>
      <c r="I5" s="420">
        <v>1936.9798649308991</v>
      </c>
      <c r="J5" s="420">
        <v>2102.1790812974132</v>
      </c>
      <c r="K5" s="420">
        <v>2204.0264342026217</v>
      </c>
      <c r="L5" s="420">
        <v>2186.2145670248456</v>
      </c>
    </row>
    <row r="6" spans="1:12" ht="15" customHeight="1" x14ac:dyDescent="0.2">
      <c r="A6" s="59" t="s">
        <v>105</v>
      </c>
      <c r="B6" s="420">
        <v>1489.3475767495206</v>
      </c>
      <c r="C6" s="420">
        <v>1468.0321501609094</v>
      </c>
      <c r="D6" s="420">
        <v>1601.8387018794947</v>
      </c>
      <c r="E6" s="420">
        <v>1705.777183085333</v>
      </c>
      <c r="F6" s="420">
        <v>1720.4329964134333</v>
      </c>
      <c r="G6" s="421"/>
      <c r="H6" s="420">
        <v>2270.2087746611883</v>
      </c>
      <c r="I6" s="420">
        <v>2280.0792839819273</v>
      </c>
      <c r="J6" s="420">
        <v>2375.9608273760173</v>
      </c>
      <c r="K6" s="420">
        <v>2510.0753947837102</v>
      </c>
      <c r="L6" s="420">
        <v>2492.9452896154212</v>
      </c>
    </row>
    <row r="7" spans="1:12" ht="15" customHeight="1" x14ac:dyDescent="0.2">
      <c r="A7" s="59" t="s">
        <v>4</v>
      </c>
      <c r="B7" s="420">
        <v>1440.0444524207242</v>
      </c>
      <c r="C7" s="420">
        <v>1515.2492933389822</v>
      </c>
      <c r="D7" s="420">
        <v>1645.5710718453979</v>
      </c>
      <c r="E7" s="420">
        <v>1711.1171946119239</v>
      </c>
      <c r="F7" s="420">
        <v>1763.4585095997397</v>
      </c>
      <c r="G7" s="420"/>
      <c r="H7" s="420">
        <v>2694.2995144126462</v>
      </c>
      <c r="I7" s="420">
        <v>2820.8548820852293</v>
      </c>
      <c r="J7" s="420">
        <v>3024.9229771363707</v>
      </c>
      <c r="K7" s="420">
        <v>3133.2451563028458</v>
      </c>
      <c r="L7" s="420">
        <v>3191.8412062669336</v>
      </c>
    </row>
    <row r="8" spans="1:12" ht="15" customHeight="1" x14ac:dyDescent="0.2">
      <c r="A8" s="59" t="s">
        <v>6</v>
      </c>
      <c r="B8" s="420">
        <v>1856.6337693462494</v>
      </c>
      <c r="C8" s="420">
        <v>1812.6388413019777</v>
      </c>
      <c r="D8" s="420">
        <v>1927.2895481212986</v>
      </c>
      <c r="E8" s="420">
        <v>2025.8356951143976</v>
      </c>
      <c r="F8" s="420">
        <v>2127.1705629844664</v>
      </c>
      <c r="G8" s="420"/>
      <c r="H8" s="420">
        <v>2749.1845848659746</v>
      </c>
      <c r="I8" s="420">
        <v>2754.0649771657081</v>
      </c>
      <c r="J8" s="420">
        <v>2929.3515957274863</v>
      </c>
      <c r="K8" s="420">
        <v>2956.7855577470959</v>
      </c>
      <c r="L8" s="420">
        <v>3134.1816444464671</v>
      </c>
    </row>
    <row r="9" spans="1:12" ht="15" customHeight="1" x14ac:dyDescent="0.2">
      <c r="A9" s="66" t="s">
        <v>104</v>
      </c>
      <c r="B9" s="422">
        <v>1638.3997976383055</v>
      </c>
      <c r="C9" s="422">
        <v>1640.4963280531556</v>
      </c>
      <c r="D9" s="422">
        <v>1760.1768162772282</v>
      </c>
      <c r="E9" s="422">
        <v>1843.1906122550004</v>
      </c>
      <c r="F9" s="422">
        <v>1899.2949226309536</v>
      </c>
      <c r="G9" s="274"/>
      <c r="H9" s="422">
        <v>2504.5355540340693</v>
      </c>
      <c r="I9" s="422">
        <v>2534.9191771165274</v>
      </c>
      <c r="J9" s="422">
        <v>2693.0908788955621</v>
      </c>
      <c r="K9" s="422">
        <v>2767.0098113082913</v>
      </c>
      <c r="L9" s="422">
        <v>2848.1291019120949</v>
      </c>
    </row>
    <row r="10" spans="1:12" s="117" customFormat="1" ht="8.25" customHeight="1" x14ac:dyDescent="0.2">
      <c r="A10" s="74"/>
      <c r="B10" s="173"/>
      <c r="C10" s="173"/>
      <c r="D10" s="173"/>
      <c r="E10" s="173"/>
      <c r="F10" s="173"/>
      <c r="G10" s="174"/>
      <c r="H10" s="173"/>
      <c r="I10" s="173"/>
      <c r="J10" s="173"/>
      <c r="K10" s="173"/>
      <c r="L10" s="173"/>
    </row>
    <row r="11" spans="1:12" hidden="1" x14ac:dyDescent="0.2">
      <c r="A11" s="59" t="s">
        <v>106</v>
      </c>
      <c r="B11" s="172" t="e">
        <v>#REF!</v>
      </c>
      <c r="C11" s="172" t="e">
        <v>#REF!</v>
      </c>
      <c r="D11" s="172" t="e">
        <v>#REF!</v>
      </c>
      <c r="E11" s="172" t="e">
        <v>#REF!</v>
      </c>
      <c r="F11" s="172" t="e">
        <v>#REF!</v>
      </c>
      <c r="G11" s="100"/>
      <c r="H11" s="172" t="e">
        <v>#REF!</v>
      </c>
      <c r="I11" s="172" t="e">
        <v>#REF!</v>
      </c>
      <c r="J11" s="172" t="e">
        <v>#REF!</v>
      </c>
      <c r="K11" s="172" t="e">
        <v>#REF!</v>
      </c>
      <c r="L11" s="172" t="e">
        <v>#REF!</v>
      </c>
    </row>
    <row r="12" spans="1:12" hidden="1" x14ac:dyDescent="0.2">
      <c r="A12" s="59" t="s">
        <v>168</v>
      </c>
      <c r="B12" s="172"/>
      <c r="C12" s="172"/>
      <c r="D12" s="172"/>
      <c r="E12" s="172" t="e">
        <v>#REF!</v>
      </c>
      <c r="F12" s="172" t="e">
        <v>#REF!</v>
      </c>
      <c r="G12" s="100"/>
      <c r="H12" s="172" t="e">
        <v>#REF!</v>
      </c>
      <c r="I12" s="172" t="e">
        <v>#REF!</v>
      </c>
      <c r="J12" s="172" t="e">
        <v>#REF!</v>
      </c>
      <c r="K12" s="172" t="e">
        <v>#REF!</v>
      </c>
      <c r="L12" s="172" t="e">
        <v>#REF!</v>
      </c>
    </row>
    <row r="13" spans="1:12" hidden="1" x14ac:dyDescent="0.2">
      <c r="A13" s="59" t="s">
        <v>107</v>
      </c>
      <c r="B13" s="172">
        <v>1609.7282977019286</v>
      </c>
      <c r="C13" s="172">
        <v>1679.4985529443356</v>
      </c>
      <c r="D13" s="172">
        <v>1747.5340904625298</v>
      </c>
      <c r="E13" s="172">
        <v>1833.3063151602346</v>
      </c>
      <c r="F13" s="172">
        <v>1994.1570195748263</v>
      </c>
      <c r="G13" s="100"/>
      <c r="H13" s="172">
        <v>4547.4719345574795</v>
      </c>
      <c r="I13" s="172">
        <v>4789.1976971725135</v>
      </c>
      <c r="J13" s="172">
        <v>5165.9164173902946</v>
      </c>
      <c r="K13" s="172">
        <v>5462.8354919542307</v>
      </c>
      <c r="L13" s="172">
        <v>5941.825023518345</v>
      </c>
    </row>
    <row r="14" spans="1:12" hidden="1" x14ac:dyDescent="0.2">
      <c r="A14" s="59" t="s">
        <v>108</v>
      </c>
      <c r="B14" s="172">
        <v>1420.2382234185734</v>
      </c>
      <c r="C14" s="172">
        <v>1501.4393741851368</v>
      </c>
      <c r="D14" s="172">
        <v>1548.9003831417624</v>
      </c>
      <c r="E14" s="172">
        <v>1643.9512500000001</v>
      </c>
      <c r="F14" s="172">
        <v>2046.2748466257669</v>
      </c>
      <c r="G14" s="100"/>
      <c r="H14" s="172">
        <v>1867.6761061946902</v>
      </c>
      <c r="I14" s="172">
        <v>1988.9533678756477</v>
      </c>
      <c r="J14" s="172">
        <v>2059.0645161290322</v>
      </c>
      <c r="K14" s="172">
        <v>2191.9349999999999</v>
      </c>
      <c r="L14" s="172">
        <v>2779.5233333333335</v>
      </c>
    </row>
    <row r="15" spans="1:12" hidden="1" x14ac:dyDescent="0.2">
      <c r="A15" s="59"/>
      <c r="B15" s="100"/>
      <c r="C15" s="100"/>
      <c r="D15" s="100"/>
      <c r="E15" s="100"/>
      <c r="F15" s="100"/>
      <c r="G15" s="100"/>
      <c r="H15" s="101"/>
      <c r="I15" s="101"/>
      <c r="J15" s="109"/>
      <c r="K15" s="109"/>
      <c r="L15" s="110"/>
    </row>
    <row r="16" spans="1:12" ht="13.5" hidden="1" thickBot="1" x14ac:dyDescent="0.25">
      <c r="A16" s="112" t="s">
        <v>11</v>
      </c>
      <c r="B16" s="113" t="e">
        <v>#REF!</v>
      </c>
      <c r="C16" s="113" t="e">
        <v>#REF!</v>
      </c>
      <c r="D16" s="113" t="e">
        <v>#REF!</v>
      </c>
      <c r="E16" s="113" t="e">
        <v>#REF!</v>
      </c>
      <c r="F16" s="113" t="e">
        <v>#REF!</v>
      </c>
      <c r="G16" s="113"/>
      <c r="H16" s="113" t="e">
        <v>#REF!</v>
      </c>
      <c r="I16" s="113" t="e">
        <v>#REF!</v>
      </c>
      <c r="J16" s="113" t="e">
        <v>#REF!</v>
      </c>
      <c r="K16" s="113" t="e">
        <v>#REF!</v>
      </c>
      <c r="L16" s="113" t="e">
        <v>#REF!</v>
      </c>
    </row>
    <row r="17" spans="2:17" hidden="1" x14ac:dyDescent="0.2"/>
    <row r="19" spans="2:17" x14ac:dyDescent="0.2">
      <c r="B19" s="176"/>
      <c r="H19" s="353"/>
      <c r="I19" s="353"/>
      <c r="J19" s="353"/>
      <c r="K19" s="353"/>
      <c r="L19" s="353"/>
      <c r="M19" s="100"/>
      <c r="N19" s="100"/>
      <c r="O19" s="100"/>
      <c r="P19" s="100"/>
      <c r="Q19" s="100"/>
    </row>
    <row r="20" spans="2:17" x14ac:dyDescent="0.2">
      <c r="B20" s="176"/>
      <c r="H20" s="353"/>
      <c r="I20" s="353"/>
      <c r="J20" s="353"/>
      <c r="K20" s="353"/>
      <c r="L20" s="353"/>
      <c r="M20" s="100"/>
      <c r="N20" s="100"/>
      <c r="O20" s="100"/>
      <c r="P20" s="100"/>
      <c r="Q20" s="100"/>
    </row>
    <row r="21" spans="2:17" x14ac:dyDescent="0.2">
      <c r="B21" s="176"/>
      <c r="H21" s="353"/>
      <c r="I21" s="353"/>
      <c r="J21" s="353"/>
      <c r="K21" s="353"/>
      <c r="L21" s="353"/>
      <c r="M21" s="100"/>
      <c r="N21" s="100"/>
      <c r="O21" s="100"/>
      <c r="P21" s="100"/>
      <c r="Q21" s="100"/>
    </row>
    <row r="22" spans="2:17" x14ac:dyDescent="0.2">
      <c r="B22" s="176"/>
      <c r="H22" s="353"/>
      <c r="I22" s="353"/>
      <c r="J22" s="353"/>
      <c r="K22" s="353"/>
      <c r="L22" s="353"/>
      <c r="M22" s="100"/>
      <c r="N22" s="100"/>
      <c r="O22" s="100"/>
      <c r="P22" s="100"/>
      <c r="Q22" s="100"/>
    </row>
    <row r="23" spans="2:17" s="117" customFormat="1" x14ac:dyDescent="0.2">
      <c r="B23" s="175"/>
      <c r="H23" s="173"/>
      <c r="I23" s="173"/>
      <c r="J23" s="173"/>
      <c r="K23" s="173"/>
      <c r="L23" s="173"/>
    </row>
    <row r="24" spans="2:17" s="117" customFormat="1" x14ac:dyDescent="0.2">
      <c r="H24" s="173"/>
      <c r="I24" s="173"/>
      <c r="J24" s="173"/>
      <c r="K24" s="173"/>
      <c r="L24" s="173"/>
    </row>
    <row r="25" spans="2:17" s="117" customFormat="1" x14ac:dyDescent="0.2">
      <c r="H25" s="173"/>
      <c r="I25" s="173"/>
      <c r="J25" s="173"/>
      <c r="K25" s="173"/>
      <c r="L25" s="173"/>
    </row>
    <row r="26" spans="2:17" s="117" customFormat="1" x14ac:dyDescent="0.2">
      <c r="H26" s="173"/>
      <c r="I26" s="173"/>
      <c r="J26" s="173"/>
      <c r="K26" s="173"/>
      <c r="L26" s="173"/>
    </row>
    <row r="27" spans="2:17" s="117" customFormat="1" x14ac:dyDescent="0.2">
      <c r="H27" s="173"/>
      <c r="I27" s="173"/>
      <c r="J27" s="173"/>
      <c r="K27" s="173"/>
      <c r="L27" s="173"/>
    </row>
    <row r="28" spans="2:17" s="117" customFormat="1" x14ac:dyDescent="0.2"/>
    <row r="29" spans="2:17" s="117" customFormat="1" x14ac:dyDescent="0.2">
      <c r="H29" s="175"/>
      <c r="I29" s="175"/>
      <c r="J29" s="175"/>
      <c r="K29" s="175"/>
      <c r="L29" s="175"/>
    </row>
    <row r="30" spans="2:17" s="117" customFormat="1" x14ac:dyDescent="0.2">
      <c r="H30" s="175"/>
      <c r="I30" s="175"/>
      <c r="J30" s="175"/>
      <c r="K30" s="175"/>
      <c r="L30" s="175"/>
    </row>
    <row r="31" spans="2:17" x14ac:dyDescent="0.2">
      <c r="H31" s="176"/>
      <c r="I31" s="176"/>
      <c r="J31" s="176"/>
      <c r="K31" s="176"/>
      <c r="L31" s="176"/>
    </row>
    <row r="32" spans="2:17" x14ac:dyDescent="0.2">
      <c r="H32" s="176"/>
      <c r="I32" s="176"/>
      <c r="J32" s="176"/>
      <c r="K32" s="176"/>
      <c r="L32" s="176"/>
    </row>
    <row r="33" spans="8:12" x14ac:dyDescent="0.2">
      <c r="H33" s="176"/>
      <c r="I33" s="176"/>
      <c r="J33" s="176"/>
      <c r="K33" s="176"/>
      <c r="L33" s="176"/>
    </row>
    <row r="34" spans="8:12" x14ac:dyDescent="0.2">
      <c r="H34" s="176"/>
      <c r="I34" s="176"/>
      <c r="J34" s="176"/>
      <c r="K34" s="176"/>
      <c r="L34" s="176"/>
    </row>
  </sheetData>
  <mergeCells count="2">
    <mergeCell ref="B3:F3"/>
    <mergeCell ref="H3:L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/>
  <dimension ref="A1:AU45"/>
  <sheetViews>
    <sheetView showGridLines="0" zoomScale="115" zoomScaleNormal="115" workbookViewId="0">
      <selection activeCell="I4" sqref="I4"/>
    </sheetView>
  </sheetViews>
  <sheetFormatPr baseColWidth="10" defaultColWidth="11.42578125" defaultRowHeight="11.25" customHeight="1" x14ac:dyDescent="0.2"/>
  <cols>
    <col min="1" max="1" width="40.5703125" style="12" customWidth="1"/>
    <col min="2" max="3" width="10.5703125" style="12" customWidth="1"/>
    <col min="4" max="4" width="9" style="12" customWidth="1"/>
    <col min="5" max="5" width="11.140625" style="12" customWidth="1"/>
    <col min="6" max="6" width="4.140625" style="205" customWidth="1"/>
    <col min="7" max="11" width="10.5703125" style="12" customWidth="1"/>
    <col min="12" max="12" width="2.42578125" style="12" customWidth="1"/>
    <col min="13" max="14" width="10.5703125" style="12" hidden="1" customWidth="1"/>
    <col min="15" max="23" width="10.5703125" style="12" customWidth="1"/>
    <col min="24" max="16384" width="11.42578125" style="12"/>
  </cols>
  <sheetData>
    <row r="1" spans="1:47" s="16" customFormat="1" ht="12" customHeight="1" x14ac:dyDescent="0.2">
      <c r="A1" s="177" t="s">
        <v>252</v>
      </c>
      <c r="B1" s="178"/>
      <c r="C1" s="178"/>
      <c r="D1" s="179"/>
      <c r="E1" s="179"/>
      <c r="F1" s="180"/>
      <c r="G1" s="179"/>
      <c r="H1" s="179"/>
      <c r="I1" s="179"/>
      <c r="J1" s="179"/>
      <c r="K1" s="179"/>
      <c r="L1" s="179"/>
      <c r="M1" s="179"/>
      <c r="N1" s="179"/>
    </row>
    <row r="2" spans="1:47" s="45" customFormat="1" ht="12" customHeight="1" x14ac:dyDescent="0.2">
      <c r="A2" s="120"/>
      <c r="B2" s="452"/>
      <c r="C2" s="452"/>
      <c r="D2" s="452"/>
      <c r="E2" s="181"/>
      <c r="F2" s="182"/>
      <c r="G2" s="181"/>
      <c r="H2" s="181"/>
      <c r="I2" s="181"/>
      <c r="J2" s="181"/>
      <c r="K2" s="181"/>
      <c r="L2" s="181"/>
      <c r="M2" s="181"/>
      <c r="N2" s="181"/>
    </row>
    <row r="3" spans="1:47" s="5" customFormat="1" ht="11.25" customHeight="1" x14ac:dyDescent="0.2">
      <c r="A3" s="7"/>
      <c r="B3" s="453" t="s">
        <v>14</v>
      </c>
      <c r="C3" s="453"/>
      <c r="D3" s="453"/>
      <c r="E3" s="453"/>
      <c r="F3" s="183"/>
      <c r="G3" s="453" t="s">
        <v>15</v>
      </c>
      <c r="H3" s="453"/>
      <c r="I3" s="453"/>
      <c r="J3" s="453"/>
      <c r="K3" s="453"/>
      <c r="L3" s="184"/>
      <c r="M3" s="184"/>
      <c r="N3" s="18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s="123" customFormat="1" ht="34.5" customHeight="1" thickBot="1" x14ac:dyDescent="0.25">
      <c r="A4" s="6"/>
      <c r="B4" s="185" t="s">
        <v>0</v>
      </c>
      <c r="C4" s="185" t="s">
        <v>16</v>
      </c>
      <c r="D4" s="185" t="s">
        <v>17</v>
      </c>
      <c r="E4" s="185" t="s">
        <v>144</v>
      </c>
      <c r="F4" s="185"/>
      <c r="G4" s="186" t="s">
        <v>0</v>
      </c>
      <c r="H4" s="186" t="s">
        <v>16</v>
      </c>
      <c r="I4" s="186" t="s">
        <v>17</v>
      </c>
      <c r="J4" s="185" t="s">
        <v>144</v>
      </c>
      <c r="K4" s="186" t="s">
        <v>121</v>
      </c>
      <c r="L4" s="185"/>
      <c r="M4" s="186" t="s">
        <v>122</v>
      </c>
      <c r="N4" s="186" t="s">
        <v>123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s="45" customFormat="1" ht="11.25" customHeight="1" x14ac:dyDescent="0.2">
      <c r="A5" s="55">
        <v>2020</v>
      </c>
      <c r="B5" s="187"/>
      <c r="C5" s="187"/>
      <c r="D5" s="187"/>
      <c r="E5" s="187"/>
      <c r="F5" s="188"/>
      <c r="G5" s="187"/>
      <c r="H5" s="187"/>
      <c r="I5" s="187"/>
      <c r="J5" s="187"/>
      <c r="K5" s="187"/>
      <c r="L5" s="187"/>
      <c r="M5" s="56"/>
      <c r="N5" s="187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"/>
      <c r="AP5" s="12"/>
      <c r="AQ5" s="12"/>
    </row>
    <row r="6" spans="1:47" ht="11.25" customHeight="1" x14ac:dyDescent="0.2">
      <c r="A6" s="59" t="s">
        <v>5</v>
      </c>
      <c r="B6" s="189">
        <v>987.97</v>
      </c>
      <c r="C6" s="189">
        <v>538.22</v>
      </c>
      <c r="D6" s="189">
        <v>449.75000000000006</v>
      </c>
      <c r="E6" s="189">
        <v>54.477362672955657</v>
      </c>
      <c r="F6" s="190"/>
      <c r="G6" s="189">
        <v>754.59700000000009</v>
      </c>
      <c r="H6" s="189">
        <v>392.25700000000006</v>
      </c>
      <c r="I6" s="189">
        <v>362.34000000000003</v>
      </c>
      <c r="J6" s="189">
        <v>51.982316388747904</v>
      </c>
      <c r="K6" s="189">
        <v>76.378533761146599</v>
      </c>
      <c r="L6" s="189"/>
      <c r="M6" s="128">
        <v>1453.233397775236</v>
      </c>
      <c r="N6" s="128">
        <v>1902.6725523690127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47" ht="11.25" customHeight="1" x14ac:dyDescent="0.2">
      <c r="A7" s="59" t="s">
        <v>105</v>
      </c>
      <c r="B7" s="189">
        <v>1194.47</v>
      </c>
      <c r="C7" s="189">
        <v>573.95999999999992</v>
      </c>
      <c r="D7" s="189">
        <v>620.51</v>
      </c>
      <c r="E7" s="189">
        <v>48.051437039021486</v>
      </c>
      <c r="F7" s="190"/>
      <c r="G7" s="189">
        <v>783.61999999999989</v>
      </c>
      <c r="H7" s="189">
        <v>329.49999999999994</v>
      </c>
      <c r="I7" s="189">
        <v>454.12</v>
      </c>
      <c r="J7" s="189">
        <v>42.048441846813503</v>
      </c>
      <c r="K7" s="189">
        <v>65.603991728549047</v>
      </c>
      <c r="L7" s="189"/>
      <c r="M7" s="128">
        <v>1489.3475767495206</v>
      </c>
      <c r="N7" s="128">
        <v>2270.2087746611883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47" ht="11.25" customHeight="1" x14ac:dyDescent="0.2">
      <c r="A8" s="59" t="s">
        <v>4</v>
      </c>
      <c r="B8" s="189">
        <v>1448.74</v>
      </c>
      <c r="C8" s="189">
        <v>755.58999999999992</v>
      </c>
      <c r="D8" s="189">
        <v>693.15</v>
      </c>
      <c r="E8" s="189">
        <v>52.154976048152179</v>
      </c>
      <c r="F8" s="190"/>
      <c r="G8" s="189">
        <v>774.31999999999994</v>
      </c>
      <c r="H8" s="189">
        <v>374.09</v>
      </c>
      <c r="I8" s="189">
        <v>400.22999999999996</v>
      </c>
      <c r="J8" s="189">
        <v>48.312067362330822</v>
      </c>
      <c r="K8" s="189">
        <v>53.447823626047459</v>
      </c>
      <c r="L8" s="189"/>
      <c r="M8" s="128">
        <v>1440.0444524207242</v>
      </c>
      <c r="N8" s="128">
        <v>2694.2995144126462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47" ht="11.25" customHeight="1" x14ac:dyDescent="0.2">
      <c r="A9" s="59" t="s">
        <v>6</v>
      </c>
      <c r="B9" s="189">
        <v>2970.8600000000006</v>
      </c>
      <c r="C9" s="189">
        <v>1009.79</v>
      </c>
      <c r="D9" s="189">
        <v>1961.0700000000002</v>
      </c>
      <c r="E9" s="189">
        <v>33.989821129235295</v>
      </c>
      <c r="F9" s="190"/>
      <c r="G9" s="189">
        <v>2006.3400000000001</v>
      </c>
      <c r="H9" s="189">
        <v>601.99</v>
      </c>
      <c r="I9" s="189">
        <v>1404.3500000000001</v>
      </c>
      <c r="J9" s="189">
        <v>30.004386096075439</v>
      </c>
      <c r="K9" s="189">
        <v>67.533980059646012</v>
      </c>
      <c r="L9" s="189"/>
      <c r="M9" s="128">
        <v>1856.6337693462494</v>
      </c>
      <c r="N9" s="128">
        <v>2749.1845848659746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47" ht="11.25" customHeight="1" thickBot="1" x14ac:dyDescent="0.25">
      <c r="A10" s="112" t="s">
        <v>104</v>
      </c>
      <c r="B10" s="191">
        <v>6602.0400000000009</v>
      </c>
      <c r="C10" s="191">
        <v>2877.5599999999995</v>
      </c>
      <c r="D10" s="191">
        <v>3724.48</v>
      </c>
      <c r="E10" s="191">
        <v>43.585921927161891</v>
      </c>
      <c r="F10" s="192"/>
      <c r="G10" s="191">
        <v>4318.8770000000004</v>
      </c>
      <c r="H10" s="191">
        <v>1697.837</v>
      </c>
      <c r="I10" s="191">
        <v>2621.04</v>
      </c>
      <c r="J10" s="191">
        <v>39.312001707851365</v>
      </c>
      <c r="K10" s="191">
        <v>65.417310407086291</v>
      </c>
      <c r="L10" s="191"/>
      <c r="M10" s="130" t="e">
        <v>#REF!</v>
      </c>
      <c r="N10" s="130" t="e">
        <v>#REF!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47" ht="11.25" customHeight="1" thickBot="1" x14ac:dyDescent="0.25">
      <c r="A11" s="193"/>
      <c r="B11" s="194"/>
      <c r="C11" s="194"/>
      <c r="D11" s="194"/>
      <c r="E11" s="194"/>
      <c r="F11" s="195"/>
      <c r="G11" s="194"/>
      <c r="H11" s="194"/>
      <c r="I11" s="194"/>
      <c r="J11" s="194"/>
      <c r="K11" s="194"/>
      <c r="L11" s="194"/>
      <c r="M11" s="196"/>
      <c r="N11" s="196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47" ht="11.25" customHeight="1" x14ac:dyDescent="0.2">
      <c r="A12" s="55">
        <v>2021</v>
      </c>
      <c r="B12" s="199"/>
      <c r="C12" s="199"/>
      <c r="D12" s="199"/>
      <c r="E12" s="199"/>
      <c r="F12" s="200"/>
      <c r="G12" s="199"/>
      <c r="H12" s="199"/>
      <c r="I12" s="199"/>
      <c r="J12" s="199"/>
      <c r="K12" s="199"/>
      <c r="L12" s="199"/>
      <c r="M12" s="197"/>
      <c r="N12" s="197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47" ht="11.25" customHeight="1" x14ac:dyDescent="0.2">
      <c r="A13" s="59" t="s">
        <v>5</v>
      </c>
      <c r="B13" s="202">
        <v>1036.68</v>
      </c>
      <c r="C13" s="202">
        <v>578.22</v>
      </c>
      <c r="D13" s="189">
        <v>458.46000000000004</v>
      </c>
      <c r="E13" s="189">
        <v>55.776131496701005</v>
      </c>
      <c r="F13" s="3"/>
      <c r="G13" s="189">
        <v>798.11</v>
      </c>
      <c r="H13" s="128">
        <v>424.81</v>
      </c>
      <c r="I13" s="189">
        <v>373.3</v>
      </c>
      <c r="J13" s="189">
        <v>53.226998784628684</v>
      </c>
      <c r="K13" s="189">
        <v>76.987112705945904</v>
      </c>
      <c r="L13" s="189"/>
      <c r="M13" s="128">
        <v>1491.2248717058301</v>
      </c>
      <c r="N13" s="128">
        <v>1936.9798649308991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47" ht="11.25" customHeight="1" x14ac:dyDescent="0.2">
      <c r="A14" s="59" t="s">
        <v>105</v>
      </c>
      <c r="B14" s="202">
        <v>1261.58</v>
      </c>
      <c r="C14" s="202">
        <v>605.72</v>
      </c>
      <c r="D14" s="189">
        <v>655.8599999999999</v>
      </c>
      <c r="E14" s="189">
        <v>48.012809334326796</v>
      </c>
      <c r="F14" s="204"/>
      <c r="G14" s="189">
        <v>812.27</v>
      </c>
      <c r="H14" s="202">
        <v>341.66</v>
      </c>
      <c r="I14" s="189">
        <v>470.60999999999996</v>
      </c>
      <c r="J14" s="189">
        <v>42.062368424292416</v>
      </c>
      <c r="K14" s="202">
        <v>64.385136099177231</v>
      </c>
      <c r="L14" s="189"/>
      <c r="M14" s="128">
        <v>1468.0321501609094</v>
      </c>
      <c r="N14" s="128">
        <v>2280.0792839819273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47" ht="11.25" customHeight="1" x14ac:dyDescent="0.2">
      <c r="A15" s="59" t="s">
        <v>4</v>
      </c>
      <c r="B15" s="189">
        <v>1439.87</v>
      </c>
      <c r="C15" s="189">
        <v>748.25</v>
      </c>
      <c r="D15" s="189">
        <v>691.61999999999989</v>
      </c>
      <c r="E15" s="189">
        <v>51.966496975421393</v>
      </c>
      <c r="F15" s="190"/>
      <c r="G15" s="189">
        <v>773.44</v>
      </c>
      <c r="H15" s="189">
        <v>373.90000000000003</v>
      </c>
      <c r="I15" s="189">
        <v>399.53999999999996</v>
      </c>
      <c r="J15" s="189">
        <v>48.342470004137354</v>
      </c>
      <c r="K15" s="189">
        <v>53.715960468653421</v>
      </c>
      <c r="L15" s="189"/>
      <c r="M15" s="128">
        <v>1515.2492933389822</v>
      </c>
      <c r="N15" s="128">
        <v>2820.8548820852293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47" ht="11.25" customHeight="1" x14ac:dyDescent="0.2">
      <c r="A16" s="59" t="s">
        <v>6</v>
      </c>
      <c r="B16" s="189">
        <v>3210.5000000000005</v>
      </c>
      <c r="C16" s="189">
        <v>1124.6999999999998</v>
      </c>
      <c r="D16" s="189">
        <v>2085.8000000000002</v>
      </c>
      <c r="E16" s="189">
        <v>35.031926491200736</v>
      </c>
      <c r="F16" s="190"/>
      <c r="G16" s="189">
        <v>2113.0500000000002</v>
      </c>
      <c r="H16" s="189">
        <v>668.3</v>
      </c>
      <c r="I16" s="189">
        <v>1444.75</v>
      </c>
      <c r="J16" s="189">
        <v>31.627268640117364</v>
      </c>
      <c r="K16" s="189">
        <v>65.816850957794742</v>
      </c>
      <c r="L16" s="189"/>
      <c r="M16" s="128">
        <v>1812.6388413019777</v>
      </c>
      <c r="N16" s="128">
        <v>2754.0649771657081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ht="11.25" customHeight="1" thickBot="1" x14ac:dyDescent="0.25">
      <c r="A17" s="112" t="s">
        <v>104</v>
      </c>
      <c r="B17" s="191">
        <v>6948.630000000001</v>
      </c>
      <c r="C17" s="191">
        <v>3056.89</v>
      </c>
      <c r="D17" s="191">
        <v>3891.74</v>
      </c>
      <c r="E17" s="191">
        <v>43.99270071942238</v>
      </c>
      <c r="F17" s="192"/>
      <c r="G17" s="191">
        <v>4496.8700000000008</v>
      </c>
      <c r="H17" s="191">
        <v>1808.67</v>
      </c>
      <c r="I17" s="191">
        <v>2688.2</v>
      </c>
      <c r="J17" s="191">
        <v>40.220642357906712</v>
      </c>
      <c r="K17" s="191">
        <v>64.715922419239476</v>
      </c>
      <c r="L17" s="191"/>
      <c r="M17" s="198" t="e">
        <v>#REF!</v>
      </c>
      <c r="N17" s="198" t="e">
        <v>#REF!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ht="11.25" customHeight="1" thickBot="1" x14ac:dyDescent="0.25">
      <c r="A18" s="193"/>
      <c r="B18" s="194"/>
      <c r="C18" s="194"/>
      <c r="D18" s="194"/>
      <c r="E18" s="194"/>
      <c r="F18" s="195"/>
      <c r="G18" s="194"/>
      <c r="H18" s="194"/>
      <c r="I18" s="194"/>
      <c r="J18" s="194"/>
      <c r="K18" s="194"/>
      <c r="L18" s="194"/>
      <c r="M18" s="196"/>
      <c r="N18" s="196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ht="11.25" customHeight="1" x14ac:dyDescent="0.2">
      <c r="A19" s="55">
        <v>2022</v>
      </c>
      <c r="B19" s="199"/>
      <c r="C19" s="199"/>
      <c r="D19" s="199"/>
      <c r="E19" s="199"/>
      <c r="F19" s="200"/>
      <c r="G19" s="199"/>
      <c r="H19" s="199"/>
      <c r="I19" s="199"/>
      <c r="J19" s="199"/>
      <c r="K19" s="199"/>
      <c r="L19" s="199"/>
      <c r="M19" s="201"/>
      <c r="N19" s="201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1.25" customHeight="1" x14ac:dyDescent="0.2">
      <c r="A20" s="59" t="s">
        <v>5</v>
      </c>
      <c r="B20" s="202">
        <v>1097.1400000000001</v>
      </c>
      <c r="C20" s="202">
        <v>622.68000000000006</v>
      </c>
      <c r="D20" s="189">
        <v>474.46000000000004</v>
      </c>
      <c r="E20" s="189">
        <v>56.754835299050256</v>
      </c>
      <c r="F20" s="3"/>
      <c r="G20" s="189">
        <v>837.05000000000007</v>
      </c>
      <c r="H20" s="128">
        <v>447.68000000000006</v>
      </c>
      <c r="I20" s="189">
        <v>389.37</v>
      </c>
      <c r="J20" s="189">
        <v>53.483065527746255</v>
      </c>
      <c r="K20" s="189">
        <v>76.293818473485601</v>
      </c>
      <c r="L20" s="189"/>
      <c r="M20" s="203">
        <v>1603.832692272636</v>
      </c>
      <c r="N20" s="128">
        <v>2102.1790812974132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ht="11.25" customHeight="1" x14ac:dyDescent="0.2">
      <c r="A21" s="59" t="s">
        <v>105</v>
      </c>
      <c r="B21" s="202">
        <v>1323.76</v>
      </c>
      <c r="C21" s="202">
        <v>665.69</v>
      </c>
      <c r="D21" s="189">
        <v>658.06999999999994</v>
      </c>
      <c r="E21" s="189">
        <v>50.287816522632504</v>
      </c>
      <c r="F21" s="204"/>
      <c r="G21" s="189">
        <v>892.45999999999992</v>
      </c>
      <c r="H21" s="202">
        <v>398.03999999999996</v>
      </c>
      <c r="I21" s="189">
        <v>494.41999999999996</v>
      </c>
      <c r="J21" s="189">
        <v>44.600318221544946</v>
      </c>
      <c r="K21" s="202">
        <v>67.418565298845706</v>
      </c>
      <c r="L21" s="189"/>
      <c r="M21" s="203">
        <v>1601.8387018794947</v>
      </c>
      <c r="N21" s="128">
        <v>2375.9608273760173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ht="11.25" customHeight="1" x14ac:dyDescent="0.2">
      <c r="A22" s="59" t="s">
        <v>4</v>
      </c>
      <c r="B22" s="189">
        <v>1473.72</v>
      </c>
      <c r="C22" s="189">
        <v>780.5</v>
      </c>
      <c r="D22" s="189">
        <v>693.22</v>
      </c>
      <c r="E22" s="189">
        <v>52.96121379909345</v>
      </c>
      <c r="F22" s="190"/>
      <c r="G22" s="189">
        <v>801.71</v>
      </c>
      <c r="H22" s="189">
        <v>398</v>
      </c>
      <c r="I22" s="189">
        <v>403.71000000000004</v>
      </c>
      <c r="J22" s="189">
        <v>49.643886193261899</v>
      </c>
      <c r="K22" s="189">
        <v>54.400428846728005</v>
      </c>
      <c r="L22" s="189"/>
      <c r="M22" s="128">
        <v>1645.5710718453979</v>
      </c>
      <c r="N22" s="128">
        <v>3024.9229771363707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ht="11.25" customHeight="1" x14ac:dyDescent="0.2">
      <c r="A23" s="59" t="s">
        <v>6</v>
      </c>
      <c r="B23" s="189">
        <v>3291.3700000000008</v>
      </c>
      <c r="C23" s="189">
        <v>1134.72</v>
      </c>
      <c r="D23" s="189">
        <v>2156.6500000000005</v>
      </c>
      <c r="E23" s="189">
        <v>34.475613498330475</v>
      </c>
      <c r="F23" s="190"/>
      <c r="G23" s="189">
        <v>2165.4700000000003</v>
      </c>
      <c r="H23" s="189">
        <v>653.32000000000005</v>
      </c>
      <c r="I23" s="189">
        <v>1512.1500000000003</v>
      </c>
      <c r="J23" s="189">
        <v>30.16989383367121</v>
      </c>
      <c r="K23" s="189">
        <v>65.79236002029549</v>
      </c>
      <c r="L23" s="189"/>
      <c r="M23" s="128">
        <v>1927.2895481212986</v>
      </c>
      <c r="N23" s="128">
        <v>2929.3515957274863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ht="11.25" customHeight="1" thickBot="1" x14ac:dyDescent="0.25">
      <c r="A24" s="112" t="s">
        <v>104</v>
      </c>
      <c r="B24" s="191">
        <v>7185.9900000000007</v>
      </c>
      <c r="C24" s="191">
        <v>3203.59</v>
      </c>
      <c r="D24" s="191">
        <v>3982.4000000000005</v>
      </c>
      <c r="E24" s="191">
        <v>44.581052854234414</v>
      </c>
      <c r="F24" s="192"/>
      <c r="G24" s="191">
        <v>4696.6900000000005</v>
      </c>
      <c r="H24" s="191">
        <v>1897.04</v>
      </c>
      <c r="I24" s="191">
        <v>2799.6500000000005</v>
      </c>
      <c r="J24" s="191">
        <v>40.390998767216907</v>
      </c>
      <c r="K24" s="191">
        <v>65.358983243784081</v>
      </c>
      <c r="L24" s="191"/>
      <c r="M24" s="130" t="e">
        <v>#REF!</v>
      </c>
      <c r="N24" s="130" t="e">
        <v>#REF!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ht="11.25" customHeight="1" thickBot="1" x14ac:dyDescent="0.25">
      <c r="A25" s="193"/>
      <c r="B25" s="194"/>
      <c r="C25" s="194"/>
      <c r="D25" s="194"/>
      <c r="E25" s="194"/>
      <c r="F25" s="195"/>
      <c r="G25" s="194"/>
      <c r="H25" s="194"/>
      <c r="I25" s="194"/>
      <c r="J25" s="194"/>
      <c r="K25" s="194"/>
      <c r="L25" s="194"/>
      <c r="M25" s="196"/>
      <c r="N25" s="196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11.25" customHeight="1" x14ac:dyDescent="0.2">
      <c r="A26" s="55">
        <v>2023</v>
      </c>
      <c r="B26" s="199"/>
      <c r="C26" s="199"/>
      <c r="D26" s="199"/>
      <c r="E26" s="199"/>
      <c r="F26" s="200"/>
      <c r="G26" s="199"/>
      <c r="H26" s="199"/>
      <c r="I26" s="199"/>
      <c r="J26" s="199"/>
      <c r="K26" s="199"/>
      <c r="L26" s="199"/>
      <c r="M26" s="197"/>
      <c r="N26" s="197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ht="11.25" customHeight="1" x14ac:dyDescent="0.2">
      <c r="A27" s="59" t="s">
        <v>5</v>
      </c>
      <c r="B27" s="202">
        <v>1072.55</v>
      </c>
      <c r="C27" s="202">
        <v>606.87</v>
      </c>
      <c r="D27" s="189">
        <v>465.67999999999995</v>
      </c>
      <c r="E27" s="189">
        <v>56.581977530185078</v>
      </c>
      <c r="F27" s="3"/>
      <c r="G27" s="189">
        <v>815.6099999999999</v>
      </c>
      <c r="H27" s="128">
        <v>435.98</v>
      </c>
      <c r="I27" s="189">
        <v>379.62999999999994</v>
      </c>
      <c r="J27" s="189">
        <v>53.454469660744728</v>
      </c>
      <c r="K27" s="189">
        <v>76.044007272388228</v>
      </c>
      <c r="L27" s="189"/>
      <c r="M27" s="128">
        <v>1676.0300219104006</v>
      </c>
      <c r="N27" s="128">
        <v>2204.0264342026217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ht="11.25" customHeight="1" x14ac:dyDescent="0.2">
      <c r="A28" s="59" t="s">
        <v>105</v>
      </c>
      <c r="B28" s="202">
        <v>1487.23</v>
      </c>
      <c r="C28" s="202">
        <v>754.66</v>
      </c>
      <c r="D28" s="189">
        <v>732.56999999999994</v>
      </c>
      <c r="E28" s="189">
        <v>50.742655809794044</v>
      </c>
      <c r="F28" s="204"/>
      <c r="G28" s="189">
        <v>1010.68</v>
      </c>
      <c r="H28" s="202">
        <v>466.25</v>
      </c>
      <c r="I28" s="189">
        <v>544.42999999999995</v>
      </c>
      <c r="J28" s="189">
        <v>46.132306961649583</v>
      </c>
      <c r="K28" s="202">
        <v>67.957209039624004</v>
      </c>
      <c r="L28" s="189"/>
      <c r="M28" s="128">
        <v>1705.777183085333</v>
      </c>
      <c r="N28" s="128">
        <v>2510.0753947837102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ht="11.25" customHeight="1" x14ac:dyDescent="0.2">
      <c r="A29" s="59" t="s">
        <v>4</v>
      </c>
      <c r="B29" s="189">
        <v>1515.94</v>
      </c>
      <c r="C29" s="189">
        <v>817.09</v>
      </c>
      <c r="D29" s="189">
        <v>698.84999999999991</v>
      </c>
      <c r="E29" s="189">
        <v>53.899890496985364</v>
      </c>
      <c r="F29" s="190"/>
      <c r="G29" s="189">
        <v>827.88</v>
      </c>
      <c r="H29" s="189">
        <v>423.40000000000003</v>
      </c>
      <c r="I29" s="189">
        <v>404.47999999999996</v>
      </c>
      <c r="J29" s="189">
        <v>51.142677682755952</v>
      </c>
      <c r="K29" s="189">
        <v>54.611660092088073</v>
      </c>
      <c r="L29" s="189"/>
      <c r="M29" s="203">
        <v>1711.1171946119239</v>
      </c>
      <c r="N29" s="128">
        <v>3133.2451563028458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1.25" customHeight="1" x14ac:dyDescent="0.2">
      <c r="A30" s="59" t="s">
        <v>6</v>
      </c>
      <c r="B30" s="189">
        <v>3196.7400000000002</v>
      </c>
      <c r="C30" s="189">
        <v>1100.21</v>
      </c>
      <c r="D30" s="189">
        <v>2096.5300000000002</v>
      </c>
      <c r="E30" s="189">
        <v>34.416624436144318</v>
      </c>
      <c r="F30" s="190"/>
      <c r="G30" s="189">
        <v>2190.2400000000002</v>
      </c>
      <c r="H30" s="189">
        <v>673.5100000000001</v>
      </c>
      <c r="I30" s="189">
        <v>1516.73</v>
      </c>
      <c r="J30" s="189">
        <v>30.750511359485721</v>
      </c>
      <c r="K30" s="189">
        <v>68.51479945194167</v>
      </c>
      <c r="L30" s="189"/>
      <c r="M30" s="203">
        <v>2025.8356951143976</v>
      </c>
      <c r="N30" s="128">
        <v>2956.7855577470959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ht="11.25" customHeight="1" thickBot="1" x14ac:dyDescent="0.25">
      <c r="A31" s="112" t="s">
        <v>104</v>
      </c>
      <c r="B31" s="191">
        <v>7272.46</v>
      </c>
      <c r="C31" s="191">
        <v>3278.83</v>
      </c>
      <c r="D31" s="191">
        <v>3993.63</v>
      </c>
      <c r="E31" s="191">
        <v>45.085569394675254</v>
      </c>
      <c r="F31" s="192"/>
      <c r="G31" s="191">
        <v>4844.41</v>
      </c>
      <c r="H31" s="191">
        <v>1999.1400000000003</v>
      </c>
      <c r="I31" s="191">
        <v>2845.27</v>
      </c>
      <c r="J31" s="191">
        <v>41.266944787910198</v>
      </c>
      <c r="K31" s="191">
        <v>66.613085530893258</v>
      </c>
      <c r="L31" s="191"/>
      <c r="M31" s="198" t="e">
        <v>#REF!</v>
      </c>
      <c r="N31" s="198" t="e">
        <v>#REF!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ht="11.25" customHeight="1" thickBot="1" x14ac:dyDescent="0.25">
      <c r="A32" s="193"/>
      <c r="B32" s="194"/>
      <c r="C32" s="194"/>
      <c r="D32" s="194"/>
      <c r="E32" s="194"/>
      <c r="F32" s="195"/>
      <c r="G32" s="194"/>
      <c r="H32" s="194"/>
      <c r="I32" s="194"/>
      <c r="J32" s="194"/>
      <c r="K32" s="194"/>
      <c r="L32" s="194"/>
      <c r="M32" s="196"/>
      <c r="N32" s="196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ht="11.25" customHeight="1" x14ac:dyDescent="0.2">
      <c r="A33" s="55">
        <v>2024</v>
      </c>
      <c r="B33" s="199"/>
      <c r="C33" s="199"/>
      <c r="D33" s="199"/>
      <c r="E33" s="199"/>
      <c r="F33" s="200"/>
      <c r="G33" s="199"/>
      <c r="H33" s="199"/>
      <c r="I33" s="199"/>
      <c r="J33" s="199"/>
      <c r="K33" s="199"/>
      <c r="L33" s="199"/>
      <c r="M33" s="201"/>
      <c r="N33" s="201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ht="11.25" customHeight="1" x14ac:dyDescent="0.2">
      <c r="A34" s="59" t="s">
        <v>5</v>
      </c>
      <c r="B34" s="189">
        <v>1081.1600000000001</v>
      </c>
      <c r="C34" s="189">
        <v>627.1099999999999</v>
      </c>
      <c r="D34" s="189">
        <v>454.05000000000007</v>
      </c>
      <c r="E34" s="189">
        <v>58.003440748825327</v>
      </c>
      <c r="F34" s="190"/>
      <c r="G34" s="189">
        <v>822.68000000000006</v>
      </c>
      <c r="H34" s="189">
        <v>460.65999999999997</v>
      </c>
      <c r="I34" s="189">
        <v>362.02000000000004</v>
      </c>
      <c r="J34" s="189">
        <v>55.995040599017841</v>
      </c>
      <c r="K34" s="189">
        <v>76.092345258796101</v>
      </c>
      <c r="L34" s="189"/>
      <c r="M34" s="128">
        <v>1663.5419364386398</v>
      </c>
      <c r="N34" s="128">
        <v>2186.2145670248456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ht="11.25" customHeight="1" x14ac:dyDescent="0.2">
      <c r="A35" s="59" t="s">
        <v>105</v>
      </c>
      <c r="B35" s="189">
        <v>1533.5</v>
      </c>
      <c r="C35" s="189">
        <v>781.40000000000009</v>
      </c>
      <c r="D35" s="189">
        <v>752.09999999999991</v>
      </c>
      <c r="E35" s="189">
        <v>50.955330942288889</v>
      </c>
      <c r="F35" s="190"/>
      <c r="G35" s="189">
        <v>1058.3</v>
      </c>
      <c r="H35" s="189">
        <v>495.50000000000006</v>
      </c>
      <c r="I35" s="189">
        <v>562.79999999999995</v>
      </c>
      <c r="J35" s="189">
        <v>46.82037229519041</v>
      </c>
      <c r="K35" s="189">
        <v>69.012063906097168</v>
      </c>
      <c r="L35" s="189"/>
      <c r="M35" s="128">
        <v>1720.4329964134333</v>
      </c>
      <c r="N35" s="128">
        <v>2492.9452896154212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ht="11.25" customHeight="1" x14ac:dyDescent="0.2">
      <c r="A36" s="59" t="s">
        <v>4</v>
      </c>
      <c r="B36" s="189">
        <v>1536.5</v>
      </c>
      <c r="C36" s="189">
        <v>841.3</v>
      </c>
      <c r="D36" s="189">
        <v>695.2</v>
      </c>
      <c r="E36" s="189">
        <v>54.754311747478035</v>
      </c>
      <c r="F36" s="190"/>
      <c r="G36" s="189">
        <v>848.9</v>
      </c>
      <c r="H36" s="189">
        <v>449.79999999999995</v>
      </c>
      <c r="I36" s="189">
        <v>399.1</v>
      </c>
      <c r="J36" s="189">
        <v>52.986217457886667</v>
      </c>
      <c r="K36" s="189">
        <v>55.24894240156199</v>
      </c>
      <c r="L36" s="189"/>
      <c r="M36" s="128">
        <v>1763.4585095997397</v>
      </c>
      <c r="N36" s="128">
        <v>3191.8412062669336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1.25" customHeight="1" x14ac:dyDescent="0.2">
      <c r="A37" s="59" t="s">
        <v>6</v>
      </c>
      <c r="B37" s="189">
        <v>3238.1</v>
      </c>
      <c r="C37" s="189">
        <v>1113.6999999999998</v>
      </c>
      <c r="D37" s="189">
        <v>2124.4</v>
      </c>
      <c r="E37" s="189">
        <v>34.393625891726629</v>
      </c>
      <c r="F37" s="190"/>
      <c r="G37" s="189">
        <v>2197.6999999999998</v>
      </c>
      <c r="H37" s="189">
        <v>679.3</v>
      </c>
      <c r="I37" s="189">
        <v>1518.3999999999999</v>
      </c>
      <c r="J37" s="189">
        <v>30.909587295809256</v>
      </c>
      <c r="K37" s="189">
        <v>67.870047249930508</v>
      </c>
      <c r="L37" s="189"/>
      <c r="M37" s="128">
        <v>2127.1705629844664</v>
      </c>
      <c r="N37" s="128">
        <v>3134.1816444464671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ht="11.25" customHeight="1" thickBot="1" x14ac:dyDescent="0.25">
      <c r="A38" s="112" t="s">
        <v>104</v>
      </c>
      <c r="B38" s="191">
        <v>7389.26</v>
      </c>
      <c r="C38" s="191">
        <v>3363.5099999999998</v>
      </c>
      <c r="D38" s="191">
        <v>4025.75</v>
      </c>
      <c r="E38" s="191">
        <v>45.518901757415492</v>
      </c>
      <c r="F38" s="192"/>
      <c r="G38" s="191">
        <v>4927.58</v>
      </c>
      <c r="H38" s="191">
        <v>2085.2600000000002</v>
      </c>
      <c r="I38" s="191">
        <v>2842.3199999999997</v>
      </c>
      <c r="J38" s="191">
        <v>42.318135880087191</v>
      </c>
      <c r="K38" s="191">
        <v>66.685703304525759</v>
      </c>
      <c r="L38" s="191"/>
      <c r="M38" s="130" t="e">
        <v>#REF!</v>
      </c>
      <c r="N38" s="130" t="e">
        <v>#REF!</v>
      </c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ht="11.25" customHeight="1" x14ac:dyDescent="0.2">
      <c r="B39" s="14"/>
      <c r="C39" s="14"/>
      <c r="D39" s="14"/>
      <c r="E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ht="11.25" customHeight="1" x14ac:dyDescent="0.2">
      <c r="B40" s="206"/>
      <c r="H40" s="189"/>
    </row>
    <row r="41" spans="1:28" ht="11.25" customHeight="1" x14ac:dyDescent="0.2">
      <c r="B41" s="206"/>
    </row>
    <row r="42" spans="1:28" ht="11.25" customHeight="1" x14ac:dyDescent="0.2">
      <c r="B42" s="206"/>
    </row>
    <row r="43" spans="1:28" ht="11.25" customHeight="1" x14ac:dyDescent="0.2">
      <c r="B43" s="206"/>
    </row>
    <row r="45" spans="1:28" ht="11.25" customHeight="1" x14ac:dyDescent="0.2">
      <c r="B45" s="206"/>
    </row>
  </sheetData>
  <mergeCells count="3">
    <mergeCell ref="B2:D2"/>
    <mergeCell ref="G3:K3"/>
    <mergeCell ref="B3:E3"/>
  </mergeCells>
  <pageMargins left="0.78740157499999996" right="0.78740157499999996" top="0.984251969" bottom="0.984251969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7"/>
  <dimension ref="A1:AR40"/>
  <sheetViews>
    <sheetView showGridLines="0" zoomScale="115" zoomScaleNormal="115" workbookViewId="0"/>
  </sheetViews>
  <sheetFormatPr baseColWidth="10" defaultColWidth="8.85546875" defaultRowHeight="11.25" customHeight="1" x14ac:dyDescent="0.2"/>
  <cols>
    <col min="1" max="1" width="39.5703125" style="217" customWidth="1"/>
    <col min="2" max="3" width="9.42578125" style="217" customWidth="1"/>
    <col min="4" max="4" width="9" style="217" customWidth="1"/>
    <col min="5" max="5" width="13.5703125" style="225" customWidth="1"/>
    <col min="6" max="20" width="10.5703125" style="217" customWidth="1"/>
    <col min="21" max="16384" width="8.85546875" style="217"/>
  </cols>
  <sheetData>
    <row r="1" spans="1:44" s="209" customFormat="1" ht="12" customHeight="1" x14ac:dyDescent="0.2">
      <c r="A1" s="207" t="s">
        <v>253</v>
      </c>
      <c r="B1" s="207"/>
      <c r="C1" s="207"/>
      <c r="D1" s="207"/>
      <c r="E1" s="208"/>
    </row>
    <row r="2" spans="1:44" s="45" customFormat="1" ht="12" customHeight="1" x14ac:dyDescent="0.2">
      <c r="E2" s="210"/>
    </row>
    <row r="3" spans="1:44" s="5" customFormat="1" x14ac:dyDescent="0.2">
      <c r="A3" s="7"/>
      <c r="B3" s="8"/>
      <c r="C3" s="8"/>
      <c r="D3" s="8"/>
      <c r="E3" s="1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s="214" customFormat="1" ht="23.25" thickBot="1" x14ac:dyDescent="0.25">
      <c r="A4" s="6"/>
      <c r="B4" s="211" t="s">
        <v>0</v>
      </c>
      <c r="C4" s="211" t="s">
        <v>16</v>
      </c>
      <c r="D4" s="211" t="s">
        <v>17</v>
      </c>
      <c r="E4" s="212" t="s">
        <v>200</v>
      </c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</row>
    <row r="5" spans="1:44" ht="11.25" customHeight="1" x14ac:dyDescent="0.2">
      <c r="A5" s="55">
        <v>2020</v>
      </c>
      <c r="B5" s="187"/>
      <c r="C5" s="187"/>
      <c r="D5" s="187"/>
      <c r="E5" s="215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</row>
    <row r="6" spans="1:44" ht="11.25" customHeight="1" x14ac:dyDescent="0.2">
      <c r="A6" s="59" t="s">
        <v>5</v>
      </c>
      <c r="B6" s="189">
        <v>521</v>
      </c>
      <c r="C6" s="189">
        <v>265</v>
      </c>
      <c r="D6" s="189">
        <v>256</v>
      </c>
      <c r="E6" s="218">
        <v>0.69043476186626762</v>
      </c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</row>
    <row r="7" spans="1:44" ht="11.25" customHeight="1" x14ac:dyDescent="0.2">
      <c r="A7" s="59" t="s">
        <v>105</v>
      </c>
      <c r="B7" s="189">
        <v>579</v>
      </c>
      <c r="C7" s="189">
        <v>244</v>
      </c>
      <c r="D7" s="189">
        <v>335</v>
      </c>
      <c r="E7" s="218">
        <v>0.73887853806692028</v>
      </c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</row>
    <row r="8" spans="1:44" ht="11.25" customHeight="1" x14ac:dyDescent="0.2">
      <c r="A8" s="59" t="s">
        <v>4</v>
      </c>
      <c r="B8" s="189">
        <v>634</v>
      </c>
      <c r="C8" s="189">
        <v>311</v>
      </c>
      <c r="D8" s="189">
        <v>323</v>
      </c>
      <c r="E8" s="218">
        <v>0.81878293212108699</v>
      </c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</row>
    <row r="9" spans="1:44" ht="11.25" customHeight="1" x14ac:dyDescent="0.2">
      <c r="A9" s="59" t="s">
        <v>6</v>
      </c>
      <c r="B9" s="189">
        <v>1192</v>
      </c>
      <c r="C9" s="189">
        <v>316</v>
      </c>
      <c r="D9" s="189">
        <v>876</v>
      </c>
      <c r="E9" s="218">
        <v>0.59411665021880633</v>
      </c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</row>
    <row r="10" spans="1:44" ht="11.25" customHeight="1" thickBot="1" x14ac:dyDescent="0.25">
      <c r="A10" s="112" t="s">
        <v>104</v>
      </c>
      <c r="B10" s="191">
        <v>2926</v>
      </c>
      <c r="C10" s="191">
        <v>1136</v>
      </c>
      <c r="D10" s="191">
        <v>1790</v>
      </c>
      <c r="E10" s="220">
        <v>0.67749093109157765</v>
      </c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</row>
    <row r="11" spans="1:44" ht="11.25" customHeight="1" thickBot="1" x14ac:dyDescent="0.25">
      <c r="A11" s="140"/>
      <c r="B11" s="194"/>
      <c r="C11" s="194"/>
      <c r="D11" s="194"/>
      <c r="E11" s="221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</row>
    <row r="12" spans="1:44" ht="11.25" customHeight="1" x14ac:dyDescent="0.2">
      <c r="A12" s="55">
        <v>2021</v>
      </c>
      <c r="B12" s="199"/>
      <c r="C12" s="199"/>
      <c r="D12" s="199"/>
      <c r="E12" s="222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</row>
    <row r="13" spans="1:44" ht="11.25" customHeight="1" x14ac:dyDescent="0.2">
      <c r="A13" s="59" t="s">
        <v>5</v>
      </c>
      <c r="B13" s="202">
        <v>543</v>
      </c>
      <c r="C13" s="202">
        <v>274</v>
      </c>
      <c r="D13" s="189">
        <v>269</v>
      </c>
      <c r="E13" s="218">
        <v>0.68035734422573324</v>
      </c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</row>
    <row r="14" spans="1:44" ht="11.25" customHeight="1" x14ac:dyDescent="0.2">
      <c r="A14" s="59" t="s">
        <v>105</v>
      </c>
      <c r="B14" s="202">
        <v>641</v>
      </c>
      <c r="C14" s="202">
        <v>273</v>
      </c>
      <c r="D14" s="189">
        <v>368</v>
      </c>
      <c r="E14" s="223">
        <v>0.78914646607655092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</row>
    <row r="15" spans="1:44" ht="11.25" customHeight="1" x14ac:dyDescent="0.2">
      <c r="A15" s="59" t="s">
        <v>4</v>
      </c>
      <c r="B15" s="189">
        <v>639</v>
      </c>
      <c r="C15" s="189">
        <v>315</v>
      </c>
      <c r="D15" s="189">
        <v>324</v>
      </c>
      <c r="E15" s="218">
        <v>0.82617914770376499</v>
      </c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</row>
    <row r="16" spans="1:44" ht="11.25" customHeight="1" x14ac:dyDescent="0.2">
      <c r="A16" s="59" t="s">
        <v>6</v>
      </c>
      <c r="B16" s="189">
        <v>1303</v>
      </c>
      <c r="C16" s="189">
        <v>360</v>
      </c>
      <c r="D16" s="189">
        <v>943</v>
      </c>
      <c r="E16" s="218">
        <v>0.61664418731217907</v>
      </c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</row>
    <row r="17" spans="1:25" ht="11.25" customHeight="1" thickBot="1" x14ac:dyDescent="0.25">
      <c r="A17" s="112" t="s">
        <v>104</v>
      </c>
      <c r="B17" s="191">
        <v>3126</v>
      </c>
      <c r="C17" s="191">
        <v>1222</v>
      </c>
      <c r="D17" s="191">
        <v>1904</v>
      </c>
      <c r="E17" s="220">
        <v>0.69515018223786751</v>
      </c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</row>
    <row r="18" spans="1:25" ht="11.25" customHeight="1" thickBot="1" x14ac:dyDescent="0.25">
      <c r="A18" s="140"/>
      <c r="B18" s="194"/>
      <c r="C18" s="194"/>
      <c r="D18" s="194"/>
      <c r="E18" s="221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</row>
    <row r="19" spans="1:25" ht="11.25" customHeight="1" x14ac:dyDescent="0.2">
      <c r="A19" s="55">
        <v>2022</v>
      </c>
      <c r="B19" s="199"/>
      <c r="C19" s="199"/>
      <c r="D19" s="199"/>
      <c r="E19" s="222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</row>
    <row r="20" spans="1:25" ht="11.25" customHeight="1" x14ac:dyDescent="0.2">
      <c r="A20" s="59" t="s">
        <v>5</v>
      </c>
      <c r="B20" s="202">
        <v>579</v>
      </c>
      <c r="C20" s="202">
        <v>307</v>
      </c>
      <c r="D20" s="189">
        <v>272</v>
      </c>
      <c r="E20" s="218">
        <v>0.69171495131712557</v>
      </c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</row>
    <row r="21" spans="1:25" ht="11.25" customHeight="1" x14ac:dyDescent="0.2">
      <c r="A21" s="59" t="s">
        <v>105</v>
      </c>
      <c r="B21" s="202">
        <v>665</v>
      </c>
      <c r="C21" s="202">
        <v>296</v>
      </c>
      <c r="D21" s="189">
        <v>369</v>
      </c>
      <c r="E21" s="223">
        <v>0.74513143446204877</v>
      </c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</row>
    <row r="22" spans="1:25" ht="11.25" customHeight="1" x14ac:dyDescent="0.2">
      <c r="A22" s="59" t="s">
        <v>4</v>
      </c>
      <c r="B22" s="189">
        <v>638</v>
      </c>
      <c r="C22" s="189">
        <v>324</v>
      </c>
      <c r="D22" s="189">
        <v>314</v>
      </c>
      <c r="E22" s="218">
        <v>0.79579897968093194</v>
      </c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</row>
    <row r="23" spans="1:25" ht="11.25" customHeight="1" x14ac:dyDescent="0.2">
      <c r="A23" s="59" t="s">
        <v>6</v>
      </c>
      <c r="B23" s="189">
        <v>1337</v>
      </c>
      <c r="C23" s="189">
        <v>366</v>
      </c>
      <c r="D23" s="189">
        <v>971</v>
      </c>
      <c r="E23" s="218">
        <v>0.61741792774778681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</row>
    <row r="24" spans="1:25" ht="11.25" customHeight="1" thickBot="1" x14ac:dyDescent="0.25">
      <c r="A24" s="112" t="s">
        <v>104</v>
      </c>
      <c r="B24" s="191">
        <v>3219</v>
      </c>
      <c r="C24" s="191">
        <v>1293</v>
      </c>
      <c r="D24" s="191">
        <v>1926</v>
      </c>
      <c r="E24" s="220">
        <v>0.68537629692400381</v>
      </c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</row>
    <row r="25" spans="1:25" ht="11.25" customHeight="1" thickBot="1" x14ac:dyDescent="0.25">
      <c r="A25" s="140"/>
      <c r="B25" s="194"/>
      <c r="C25" s="194"/>
      <c r="D25" s="194"/>
      <c r="E25" s="221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</row>
    <row r="26" spans="1:25" ht="11.25" customHeight="1" x14ac:dyDescent="0.2">
      <c r="A26" s="55">
        <v>2023</v>
      </c>
      <c r="B26" s="199"/>
      <c r="C26" s="199"/>
      <c r="D26" s="199"/>
      <c r="E26" s="222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</row>
    <row r="27" spans="1:25" ht="11.25" customHeight="1" x14ac:dyDescent="0.2">
      <c r="A27" s="59" t="s">
        <v>5</v>
      </c>
      <c r="B27" s="202">
        <v>613</v>
      </c>
      <c r="C27" s="202">
        <v>336</v>
      </c>
      <c r="D27" s="189">
        <v>277</v>
      </c>
      <c r="E27" s="218">
        <v>0.75158470347347395</v>
      </c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</row>
    <row r="28" spans="1:25" ht="11.25" customHeight="1" x14ac:dyDescent="0.2">
      <c r="A28" s="59" t="s">
        <v>105</v>
      </c>
      <c r="B28" s="202">
        <v>730</v>
      </c>
      <c r="C28" s="202">
        <v>339</v>
      </c>
      <c r="D28" s="189">
        <v>391</v>
      </c>
      <c r="E28" s="223">
        <v>0.72228598567301228</v>
      </c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</row>
    <row r="29" spans="1:25" ht="11.25" customHeight="1" x14ac:dyDescent="0.2">
      <c r="A29" s="59" t="s">
        <v>4</v>
      </c>
      <c r="B29" s="189">
        <v>675</v>
      </c>
      <c r="C29" s="189">
        <v>344</v>
      </c>
      <c r="D29" s="189">
        <v>331</v>
      </c>
      <c r="E29" s="218">
        <v>0.81533555587766349</v>
      </c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</row>
    <row r="30" spans="1:25" ht="11.25" customHeight="1" x14ac:dyDescent="0.2">
      <c r="A30" s="59" t="s">
        <v>6</v>
      </c>
      <c r="B30" s="189">
        <v>1386</v>
      </c>
      <c r="C30" s="189">
        <v>395</v>
      </c>
      <c r="D30" s="189">
        <v>991</v>
      </c>
      <c r="E30" s="218">
        <v>0.63280736357659428</v>
      </c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</row>
    <row r="31" spans="1:25" ht="11.25" customHeight="1" thickBot="1" x14ac:dyDescent="0.25">
      <c r="A31" s="112" t="s">
        <v>104</v>
      </c>
      <c r="B31" s="191">
        <v>3404</v>
      </c>
      <c r="C31" s="191">
        <v>1414</v>
      </c>
      <c r="D31" s="191">
        <v>1990</v>
      </c>
      <c r="E31" s="220">
        <v>0.70266554647521573</v>
      </c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</row>
    <row r="32" spans="1:25" ht="11.25" customHeight="1" thickBot="1" x14ac:dyDescent="0.25">
      <c r="A32" s="140"/>
      <c r="B32" s="194"/>
      <c r="C32" s="194"/>
      <c r="D32" s="194"/>
      <c r="E32" s="221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</row>
    <row r="33" spans="1:25" ht="11.25" customHeight="1" x14ac:dyDescent="0.2">
      <c r="A33" s="55">
        <v>2024</v>
      </c>
      <c r="B33" s="199"/>
      <c r="C33" s="199"/>
      <c r="D33" s="199"/>
      <c r="E33" s="222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</row>
    <row r="34" spans="1:25" ht="11.25" customHeight="1" x14ac:dyDescent="0.2">
      <c r="A34" s="59" t="s">
        <v>5</v>
      </c>
      <c r="B34" s="189">
        <v>608</v>
      </c>
      <c r="C34" s="189">
        <v>329</v>
      </c>
      <c r="D34" s="189">
        <v>279</v>
      </c>
      <c r="E34" s="218">
        <v>0.73904798949773909</v>
      </c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</row>
    <row r="35" spans="1:25" ht="11.25" customHeight="1" x14ac:dyDescent="0.2">
      <c r="A35" s="59" t="s">
        <v>105</v>
      </c>
      <c r="B35" s="189">
        <v>756</v>
      </c>
      <c r="C35" s="189">
        <v>352</v>
      </c>
      <c r="D35" s="189">
        <v>404</v>
      </c>
      <c r="E35" s="218">
        <v>0.71435320797505442</v>
      </c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</row>
    <row r="36" spans="1:25" ht="11.25" customHeight="1" x14ac:dyDescent="0.2">
      <c r="A36" s="59" t="s">
        <v>4</v>
      </c>
      <c r="B36" s="189">
        <v>695</v>
      </c>
      <c r="C36" s="189">
        <v>361</v>
      </c>
      <c r="D36" s="189">
        <v>334</v>
      </c>
      <c r="E36" s="218">
        <v>0.81870656143244203</v>
      </c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</row>
    <row r="37" spans="1:25" ht="11.25" customHeight="1" x14ac:dyDescent="0.2">
      <c r="A37" s="59" t="s">
        <v>6</v>
      </c>
      <c r="B37" s="189">
        <v>1432</v>
      </c>
      <c r="C37" s="189">
        <v>425</v>
      </c>
      <c r="D37" s="189">
        <v>1007</v>
      </c>
      <c r="E37" s="218">
        <v>0.65159029894890119</v>
      </c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</row>
    <row r="38" spans="1:25" ht="11.25" customHeight="1" thickBot="1" x14ac:dyDescent="0.25">
      <c r="A38" s="112" t="s">
        <v>104</v>
      </c>
      <c r="B38" s="191">
        <v>3491</v>
      </c>
      <c r="C38" s="191">
        <v>1467</v>
      </c>
      <c r="D38" s="191">
        <v>2024</v>
      </c>
      <c r="E38" s="220">
        <v>0.70846135425502987</v>
      </c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</row>
    <row r="39" spans="1:25" ht="11.25" customHeight="1" x14ac:dyDescent="0.2">
      <c r="B39" s="219"/>
      <c r="C39" s="219"/>
      <c r="D39" s="219"/>
      <c r="E39" s="224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</row>
    <row r="40" spans="1:25" ht="11.25" customHeight="1" x14ac:dyDescent="0.2">
      <c r="A40" s="10" t="s">
        <v>201</v>
      </c>
    </row>
  </sheetData>
  <phoneticPr fontId="5" type="noConversion"/>
  <pageMargins left="0.78740157499999996" right="0.78740157499999996" top="0.984251969" bottom="0.984251969" header="0.5" footer="0.5"/>
  <pageSetup paperSize="9" scale="88" orientation="landscape" verticalDpi="4294967292" r:id="rId1"/>
  <headerFooter alignWithMargins="0"/>
  <rowBreaks count="1" manualBreakCount="1">
    <brk id="41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0"/>
  <dimension ref="A1:AX85"/>
  <sheetViews>
    <sheetView showGridLines="0" zoomScale="115" zoomScaleNormal="115" zoomScaleSheetLayoutView="100" workbookViewId="0"/>
  </sheetViews>
  <sheetFormatPr baseColWidth="10" defaultColWidth="8.85546875" defaultRowHeight="11.25" customHeight="1" x14ac:dyDescent="0.2"/>
  <cols>
    <col min="1" max="1" width="37.42578125" style="243" customWidth="1"/>
    <col min="2" max="2" width="4.85546875" style="243" customWidth="1"/>
    <col min="3" max="3" width="6.42578125" style="243" customWidth="1"/>
    <col min="4" max="4" width="7.5703125" style="243" customWidth="1"/>
    <col min="5" max="5" width="5.42578125" style="243" customWidth="1"/>
    <col min="6" max="6" width="7" style="250" bestFit="1" customWidth="1"/>
    <col min="7" max="8" width="6.140625" style="250" bestFit="1" customWidth="1"/>
    <col min="9" max="9" width="4" style="250" customWidth="1"/>
    <col min="10" max="10" width="7" style="250" bestFit="1" customWidth="1"/>
    <col min="11" max="12" width="6.140625" style="250" bestFit="1" customWidth="1"/>
    <col min="13" max="13" width="4.85546875" style="250" customWidth="1"/>
    <col min="14" max="14" width="7.85546875" style="250" customWidth="1"/>
    <col min="15" max="15" width="8.5703125" style="250" customWidth="1"/>
    <col min="16" max="16" width="9.5703125" style="250" customWidth="1"/>
    <col min="17" max="26" width="10.5703125" style="243" customWidth="1"/>
    <col min="27" max="16384" width="8.85546875" style="243"/>
  </cols>
  <sheetData>
    <row r="1" spans="1:50" s="227" customFormat="1" ht="12" customHeight="1" x14ac:dyDescent="0.2">
      <c r="A1" s="226" t="s">
        <v>254</v>
      </c>
      <c r="B1" s="226"/>
      <c r="C1" s="226"/>
      <c r="D1" s="226"/>
      <c r="E1" s="226"/>
      <c r="J1" s="228"/>
    </row>
    <row r="2" spans="1:50" s="230" customFormat="1" ht="12" customHeight="1" x14ac:dyDescent="0.25">
      <c r="A2" s="229"/>
      <c r="B2" s="229"/>
      <c r="C2" s="229"/>
      <c r="D2" s="229"/>
      <c r="E2" s="229"/>
      <c r="J2" s="231"/>
    </row>
    <row r="3" spans="1:50" s="236" customFormat="1" ht="43.5" customHeight="1" x14ac:dyDescent="0.2">
      <c r="A3" s="232"/>
      <c r="B3" s="455" t="s">
        <v>212</v>
      </c>
      <c r="C3" s="455"/>
      <c r="D3" s="455"/>
      <c r="E3" s="233"/>
      <c r="F3" s="454" t="s">
        <v>124</v>
      </c>
      <c r="G3" s="454"/>
      <c r="H3" s="454"/>
      <c r="I3" s="234"/>
      <c r="J3" s="454" t="s">
        <v>91</v>
      </c>
      <c r="K3" s="454"/>
      <c r="L3" s="454"/>
      <c r="M3" s="233"/>
      <c r="N3" s="454" t="s">
        <v>199</v>
      </c>
      <c r="O3" s="454"/>
      <c r="P3" s="454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</row>
    <row r="4" spans="1:50" s="241" customFormat="1" ht="23.25" thickBot="1" x14ac:dyDescent="0.25">
      <c r="A4" s="237"/>
      <c r="B4" s="238" t="s">
        <v>0</v>
      </c>
      <c r="C4" s="238" t="s">
        <v>24</v>
      </c>
      <c r="D4" s="238" t="s">
        <v>17</v>
      </c>
      <c r="E4" s="238"/>
      <c r="F4" s="238" t="s">
        <v>0</v>
      </c>
      <c r="G4" s="238" t="s">
        <v>24</v>
      </c>
      <c r="H4" s="238" t="s">
        <v>17</v>
      </c>
      <c r="I4" s="238"/>
      <c r="J4" s="238" t="s">
        <v>0</v>
      </c>
      <c r="K4" s="238" t="s">
        <v>24</v>
      </c>
      <c r="L4" s="238" t="s">
        <v>17</v>
      </c>
      <c r="M4" s="239"/>
      <c r="N4" s="238" t="s">
        <v>0</v>
      </c>
      <c r="O4" s="238" t="s">
        <v>24</v>
      </c>
      <c r="P4" s="238" t="s">
        <v>17</v>
      </c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</row>
    <row r="5" spans="1:50" ht="11.25" customHeight="1" x14ac:dyDescent="0.2">
      <c r="A5" s="55">
        <v>2020</v>
      </c>
      <c r="B5" s="55"/>
      <c r="C5" s="55"/>
      <c r="D5" s="55"/>
      <c r="E5" s="55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</row>
    <row r="6" spans="1:50" ht="11.25" customHeight="1" x14ac:dyDescent="0.2">
      <c r="A6" s="59" t="s">
        <v>5</v>
      </c>
      <c r="B6" s="244">
        <v>96</v>
      </c>
      <c r="C6" s="244">
        <v>63</v>
      </c>
      <c r="D6" s="244">
        <v>33</v>
      </c>
      <c r="E6" s="244"/>
      <c r="F6" s="189">
        <v>27</v>
      </c>
      <c r="G6" s="189">
        <v>19</v>
      </c>
      <c r="H6" s="189">
        <v>8</v>
      </c>
      <c r="I6" s="189"/>
      <c r="J6" s="202">
        <v>21</v>
      </c>
      <c r="K6" s="202">
        <v>13</v>
      </c>
      <c r="L6" s="189">
        <v>8</v>
      </c>
      <c r="M6" s="189"/>
      <c r="N6" s="189">
        <v>19</v>
      </c>
      <c r="O6" s="189">
        <v>12</v>
      </c>
      <c r="P6" s="189">
        <v>7</v>
      </c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</row>
    <row r="7" spans="1:50" ht="11.25" customHeight="1" x14ac:dyDescent="0.2">
      <c r="A7" s="59" t="s">
        <v>105</v>
      </c>
      <c r="B7" s="244">
        <v>63</v>
      </c>
      <c r="C7" s="244">
        <v>34</v>
      </c>
      <c r="D7" s="244">
        <v>29</v>
      </c>
      <c r="E7" s="244"/>
      <c r="F7" s="189">
        <v>9</v>
      </c>
      <c r="G7" s="189">
        <v>3</v>
      </c>
      <c r="H7" s="189">
        <v>6</v>
      </c>
      <c r="I7" s="189"/>
      <c r="J7" s="202">
        <v>21</v>
      </c>
      <c r="K7" s="202">
        <v>10</v>
      </c>
      <c r="L7" s="189">
        <v>11</v>
      </c>
      <c r="M7" s="189"/>
      <c r="N7" s="189">
        <v>7</v>
      </c>
      <c r="O7" s="189">
        <v>3</v>
      </c>
      <c r="P7" s="189">
        <v>4</v>
      </c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</row>
    <row r="8" spans="1:50" ht="11.25" customHeight="1" x14ac:dyDescent="0.2">
      <c r="A8" s="59" t="s">
        <v>4</v>
      </c>
      <c r="B8" s="244">
        <v>46</v>
      </c>
      <c r="C8" s="244">
        <v>22</v>
      </c>
      <c r="D8" s="244">
        <v>24</v>
      </c>
      <c r="E8" s="244"/>
      <c r="F8" s="189">
        <v>13</v>
      </c>
      <c r="G8" s="189">
        <v>10</v>
      </c>
      <c r="H8" s="189">
        <v>3</v>
      </c>
      <c r="I8" s="189"/>
      <c r="J8" s="189">
        <v>16</v>
      </c>
      <c r="K8" s="189">
        <v>11</v>
      </c>
      <c r="L8" s="189">
        <v>5</v>
      </c>
      <c r="M8" s="189"/>
      <c r="N8" s="189">
        <v>13</v>
      </c>
      <c r="O8" s="189">
        <v>10</v>
      </c>
      <c r="P8" s="189">
        <v>3</v>
      </c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</row>
    <row r="9" spans="1:50" ht="11.25" customHeight="1" x14ac:dyDescent="0.2">
      <c r="A9" s="59" t="s">
        <v>6</v>
      </c>
      <c r="B9" s="244">
        <v>152</v>
      </c>
      <c r="C9" s="244">
        <v>58</v>
      </c>
      <c r="D9" s="244">
        <v>94</v>
      </c>
      <c r="E9" s="244"/>
      <c r="F9" s="189">
        <v>37</v>
      </c>
      <c r="G9" s="189">
        <v>12</v>
      </c>
      <c r="H9" s="189">
        <v>25</v>
      </c>
      <c r="I9" s="189"/>
      <c r="J9" s="189">
        <v>60</v>
      </c>
      <c r="K9" s="189">
        <v>15</v>
      </c>
      <c r="L9" s="189">
        <v>45</v>
      </c>
      <c r="M9" s="189"/>
      <c r="N9" s="189">
        <v>12</v>
      </c>
      <c r="O9" s="189">
        <v>0</v>
      </c>
      <c r="P9" s="189">
        <v>12</v>
      </c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</row>
    <row r="10" spans="1:50" ht="11.25" customHeight="1" thickBot="1" x14ac:dyDescent="0.25">
      <c r="A10" s="112" t="s">
        <v>104</v>
      </c>
      <c r="B10" s="246">
        <v>357</v>
      </c>
      <c r="C10" s="246">
        <v>177</v>
      </c>
      <c r="D10" s="246">
        <v>180</v>
      </c>
      <c r="E10" s="112"/>
      <c r="F10" s="191">
        <v>86</v>
      </c>
      <c r="G10" s="191">
        <v>44</v>
      </c>
      <c r="H10" s="191">
        <v>42</v>
      </c>
      <c r="I10" s="191"/>
      <c r="J10" s="191">
        <v>118</v>
      </c>
      <c r="K10" s="191">
        <v>49</v>
      </c>
      <c r="L10" s="191">
        <v>69</v>
      </c>
      <c r="M10" s="191"/>
      <c r="N10" s="191">
        <v>51</v>
      </c>
      <c r="O10" s="191">
        <v>25</v>
      </c>
      <c r="P10" s="191">
        <v>26</v>
      </c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</row>
    <row r="11" spans="1:50" ht="11.25" customHeight="1" thickBot="1" x14ac:dyDescent="0.25">
      <c r="A11" s="140"/>
      <c r="B11" s="247"/>
      <c r="C11" s="247"/>
      <c r="D11" s="140"/>
      <c r="E11" s="140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</row>
    <row r="12" spans="1:50" ht="11.25" customHeight="1" x14ac:dyDescent="0.2">
      <c r="A12" s="55">
        <v>2021</v>
      </c>
      <c r="B12" s="248"/>
      <c r="C12" s="248"/>
      <c r="D12" s="55"/>
      <c r="E12" s="55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</row>
    <row r="13" spans="1:50" ht="11.25" customHeight="1" x14ac:dyDescent="0.2">
      <c r="A13" s="59" t="s">
        <v>5</v>
      </c>
      <c r="B13" s="244">
        <v>107</v>
      </c>
      <c r="C13" s="244">
        <v>66</v>
      </c>
      <c r="D13" s="244">
        <v>41</v>
      </c>
      <c r="E13" s="59"/>
      <c r="F13" s="202">
        <v>26</v>
      </c>
      <c r="G13" s="9">
        <v>19</v>
      </c>
      <c r="H13" s="189">
        <v>7</v>
      </c>
      <c r="I13" s="189"/>
      <c r="J13" s="202">
        <v>18</v>
      </c>
      <c r="K13" s="202">
        <v>10</v>
      </c>
      <c r="L13" s="189">
        <v>8</v>
      </c>
      <c r="M13" s="9"/>
      <c r="N13" s="202">
        <v>19</v>
      </c>
      <c r="O13" s="9">
        <v>15</v>
      </c>
      <c r="P13" s="189">
        <v>4</v>
      </c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</row>
    <row r="14" spans="1:50" ht="11.25" customHeight="1" x14ac:dyDescent="0.2">
      <c r="A14" s="59" t="s">
        <v>105</v>
      </c>
      <c r="B14" s="244">
        <v>88</v>
      </c>
      <c r="C14" s="244">
        <v>52</v>
      </c>
      <c r="D14" s="244">
        <v>36</v>
      </c>
      <c r="E14" s="59"/>
      <c r="F14" s="202">
        <v>13</v>
      </c>
      <c r="G14" s="202">
        <v>5</v>
      </c>
      <c r="H14" s="189">
        <v>8</v>
      </c>
      <c r="I14" s="189"/>
      <c r="J14" s="202">
        <v>17</v>
      </c>
      <c r="K14" s="202">
        <v>6</v>
      </c>
      <c r="L14" s="189">
        <v>11</v>
      </c>
      <c r="M14" s="202"/>
      <c r="N14" s="202">
        <v>8</v>
      </c>
      <c r="O14" s="202">
        <v>2</v>
      </c>
      <c r="P14" s="189">
        <v>6</v>
      </c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</row>
    <row r="15" spans="1:50" ht="11.25" customHeight="1" x14ac:dyDescent="0.2">
      <c r="A15" s="59" t="s">
        <v>4</v>
      </c>
      <c r="B15" s="244">
        <v>53</v>
      </c>
      <c r="C15" s="244">
        <v>30</v>
      </c>
      <c r="D15" s="244">
        <v>23</v>
      </c>
      <c r="E15" s="59"/>
      <c r="F15" s="189">
        <v>13</v>
      </c>
      <c r="G15" s="189">
        <v>9</v>
      </c>
      <c r="H15" s="189">
        <v>4</v>
      </c>
      <c r="I15" s="189"/>
      <c r="J15" s="189">
        <v>29</v>
      </c>
      <c r="K15" s="189">
        <v>16</v>
      </c>
      <c r="L15" s="189">
        <v>13</v>
      </c>
      <c r="M15" s="189"/>
      <c r="N15" s="189">
        <v>13</v>
      </c>
      <c r="O15" s="189">
        <v>9</v>
      </c>
      <c r="P15" s="189">
        <v>4</v>
      </c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</row>
    <row r="16" spans="1:50" ht="11.25" customHeight="1" x14ac:dyDescent="0.2">
      <c r="A16" s="59" t="s">
        <v>6</v>
      </c>
      <c r="B16" s="244">
        <v>164</v>
      </c>
      <c r="C16" s="244">
        <v>60</v>
      </c>
      <c r="D16" s="244">
        <v>104</v>
      </c>
      <c r="E16" s="59"/>
      <c r="F16" s="189">
        <v>33</v>
      </c>
      <c r="G16" s="189">
        <v>8</v>
      </c>
      <c r="H16" s="189">
        <v>25</v>
      </c>
      <c r="I16" s="189"/>
      <c r="J16" s="189">
        <v>47</v>
      </c>
      <c r="K16" s="189">
        <v>15</v>
      </c>
      <c r="L16" s="189">
        <v>32</v>
      </c>
      <c r="M16" s="189"/>
      <c r="N16" s="189">
        <v>22</v>
      </c>
      <c r="O16" s="189">
        <v>7</v>
      </c>
      <c r="P16" s="189">
        <v>15</v>
      </c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</row>
    <row r="17" spans="1:31" ht="11.25" customHeight="1" thickBot="1" x14ac:dyDescent="0.25">
      <c r="A17" s="112" t="s">
        <v>104</v>
      </c>
      <c r="B17" s="246">
        <v>412</v>
      </c>
      <c r="C17" s="246">
        <v>208</v>
      </c>
      <c r="D17" s="246">
        <v>204</v>
      </c>
      <c r="E17" s="112"/>
      <c r="F17" s="191">
        <v>85</v>
      </c>
      <c r="G17" s="191">
        <v>41</v>
      </c>
      <c r="H17" s="191">
        <v>44</v>
      </c>
      <c r="I17" s="191"/>
      <c r="J17" s="191">
        <v>111</v>
      </c>
      <c r="K17" s="191">
        <v>47</v>
      </c>
      <c r="L17" s="191">
        <v>64</v>
      </c>
      <c r="M17" s="191"/>
      <c r="N17" s="191">
        <v>62</v>
      </c>
      <c r="O17" s="191">
        <v>33</v>
      </c>
      <c r="P17" s="191">
        <v>29</v>
      </c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</row>
    <row r="18" spans="1:31" ht="11.25" customHeight="1" thickBot="1" x14ac:dyDescent="0.25">
      <c r="A18" s="140"/>
      <c r="B18" s="247"/>
      <c r="C18" s="247"/>
      <c r="D18" s="140"/>
      <c r="E18" s="140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</row>
    <row r="19" spans="1:31" ht="11.25" customHeight="1" x14ac:dyDescent="0.2">
      <c r="A19" s="55">
        <v>2022</v>
      </c>
      <c r="B19" s="248"/>
      <c r="C19" s="248"/>
      <c r="D19" s="55"/>
      <c r="E19" s="55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</row>
    <row r="20" spans="1:31" ht="11.25" customHeight="1" x14ac:dyDescent="0.2">
      <c r="A20" s="59" t="s">
        <v>5</v>
      </c>
      <c r="B20" s="244">
        <v>112</v>
      </c>
      <c r="C20" s="244">
        <v>66</v>
      </c>
      <c r="D20" s="244">
        <v>46</v>
      </c>
      <c r="E20" s="59"/>
      <c r="F20" s="202">
        <v>29</v>
      </c>
      <c r="G20" s="9">
        <v>21</v>
      </c>
      <c r="H20" s="189">
        <v>8</v>
      </c>
      <c r="I20" s="189"/>
      <c r="J20" s="202">
        <v>13</v>
      </c>
      <c r="K20" s="202">
        <v>6</v>
      </c>
      <c r="L20" s="189">
        <v>7</v>
      </c>
      <c r="M20" s="9"/>
      <c r="N20" s="202">
        <v>12</v>
      </c>
      <c r="O20" s="9">
        <v>9</v>
      </c>
      <c r="P20" s="189">
        <v>3</v>
      </c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</row>
    <row r="21" spans="1:31" ht="11.25" customHeight="1" x14ac:dyDescent="0.2">
      <c r="A21" s="59" t="s">
        <v>105</v>
      </c>
      <c r="B21" s="244">
        <v>77</v>
      </c>
      <c r="C21" s="244">
        <v>43</v>
      </c>
      <c r="D21" s="244">
        <v>34</v>
      </c>
      <c r="E21" s="59"/>
      <c r="F21" s="202">
        <v>23</v>
      </c>
      <c r="G21" s="202">
        <v>11</v>
      </c>
      <c r="H21" s="189">
        <v>12</v>
      </c>
      <c r="I21" s="189"/>
      <c r="J21" s="202">
        <v>27</v>
      </c>
      <c r="K21" s="202">
        <v>15</v>
      </c>
      <c r="L21" s="189">
        <v>12</v>
      </c>
      <c r="M21" s="202"/>
      <c r="N21" s="202">
        <v>18</v>
      </c>
      <c r="O21" s="202">
        <v>9</v>
      </c>
      <c r="P21" s="189">
        <v>9</v>
      </c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</row>
    <row r="22" spans="1:31" ht="11.25" customHeight="1" x14ac:dyDescent="0.2">
      <c r="A22" s="59" t="s">
        <v>4</v>
      </c>
      <c r="B22" s="244">
        <v>55</v>
      </c>
      <c r="C22" s="244">
        <v>31</v>
      </c>
      <c r="D22" s="244">
        <v>24</v>
      </c>
      <c r="E22" s="59"/>
      <c r="F22" s="189">
        <v>17</v>
      </c>
      <c r="G22" s="189">
        <v>11</v>
      </c>
      <c r="H22" s="189">
        <v>6</v>
      </c>
      <c r="I22" s="189"/>
      <c r="J22" s="189">
        <v>15</v>
      </c>
      <c r="K22" s="189">
        <v>6</v>
      </c>
      <c r="L22" s="189">
        <v>9</v>
      </c>
      <c r="M22" s="189"/>
      <c r="N22" s="189">
        <v>6</v>
      </c>
      <c r="O22" s="189">
        <v>3</v>
      </c>
      <c r="P22" s="189">
        <v>3</v>
      </c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</row>
    <row r="23" spans="1:31" ht="11.25" customHeight="1" x14ac:dyDescent="0.2">
      <c r="A23" s="59" t="s">
        <v>6</v>
      </c>
      <c r="B23" s="244">
        <v>160</v>
      </c>
      <c r="C23" s="244">
        <v>67</v>
      </c>
      <c r="D23" s="244">
        <v>93</v>
      </c>
      <c r="E23" s="59"/>
      <c r="F23" s="189">
        <v>35</v>
      </c>
      <c r="G23" s="189">
        <v>11</v>
      </c>
      <c r="H23" s="189">
        <v>24</v>
      </c>
      <c r="I23" s="189"/>
      <c r="J23" s="189">
        <v>48</v>
      </c>
      <c r="K23" s="189">
        <v>9</v>
      </c>
      <c r="L23" s="189">
        <v>39</v>
      </c>
      <c r="M23" s="189"/>
      <c r="N23" s="189">
        <v>18</v>
      </c>
      <c r="O23" s="189">
        <v>7</v>
      </c>
      <c r="P23" s="189">
        <v>11</v>
      </c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</row>
    <row r="24" spans="1:31" ht="11.25" customHeight="1" thickBot="1" x14ac:dyDescent="0.25">
      <c r="A24" s="112" t="s">
        <v>104</v>
      </c>
      <c r="B24" s="246">
        <v>404</v>
      </c>
      <c r="C24" s="246">
        <v>207</v>
      </c>
      <c r="D24" s="246">
        <v>197</v>
      </c>
      <c r="E24" s="112"/>
      <c r="F24" s="191">
        <v>104</v>
      </c>
      <c r="G24" s="191">
        <v>54</v>
      </c>
      <c r="H24" s="191">
        <v>50</v>
      </c>
      <c r="I24" s="191"/>
      <c r="J24" s="191">
        <v>103</v>
      </c>
      <c r="K24" s="191">
        <v>36</v>
      </c>
      <c r="L24" s="191">
        <v>67</v>
      </c>
      <c r="M24" s="191"/>
      <c r="N24" s="191">
        <v>54</v>
      </c>
      <c r="O24" s="191">
        <v>28</v>
      </c>
      <c r="P24" s="191">
        <v>26</v>
      </c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</row>
    <row r="25" spans="1:31" ht="11.25" customHeight="1" thickBot="1" x14ac:dyDescent="0.25">
      <c r="A25" s="140"/>
      <c r="B25" s="247"/>
      <c r="C25" s="247"/>
      <c r="D25" s="140"/>
      <c r="E25" s="140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</row>
    <row r="26" spans="1:31" ht="11.25" customHeight="1" x14ac:dyDescent="0.2">
      <c r="A26" s="55">
        <v>2023</v>
      </c>
      <c r="B26" s="248"/>
      <c r="C26" s="248"/>
      <c r="D26" s="55"/>
      <c r="E26" s="55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</row>
    <row r="27" spans="1:31" ht="11.25" customHeight="1" x14ac:dyDescent="0.2">
      <c r="A27" s="59" t="s">
        <v>5</v>
      </c>
      <c r="B27" s="244">
        <v>96</v>
      </c>
      <c r="C27" s="244">
        <v>60</v>
      </c>
      <c r="D27" s="244">
        <v>36</v>
      </c>
      <c r="E27" s="59"/>
      <c r="F27" s="202">
        <v>38</v>
      </c>
      <c r="G27" s="9">
        <v>23</v>
      </c>
      <c r="H27" s="189">
        <v>15</v>
      </c>
      <c r="I27" s="189"/>
      <c r="J27" s="202">
        <v>28</v>
      </c>
      <c r="K27" s="202">
        <v>15</v>
      </c>
      <c r="L27" s="189">
        <v>13</v>
      </c>
      <c r="M27" s="9"/>
      <c r="N27" s="202">
        <v>24</v>
      </c>
      <c r="O27" s="9">
        <v>15</v>
      </c>
      <c r="P27" s="189">
        <v>9</v>
      </c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</row>
    <row r="28" spans="1:31" ht="11.25" customHeight="1" x14ac:dyDescent="0.2">
      <c r="A28" s="59" t="s">
        <v>105</v>
      </c>
      <c r="B28" s="244">
        <v>82</v>
      </c>
      <c r="C28" s="244">
        <v>42</v>
      </c>
      <c r="D28" s="244">
        <v>40</v>
      </c>
      <c r="E28" s="59"/>
      <c r="F28" s="202">
        <v>16</v>
      </c>
      <c r="G28" s="202">
        <v>10</v>
      </c>
      <c r="H28" s="189">
        <v>6</v>
      </c>
      <c r="I28" s="189"/>
      <c r="J28" s="202">
        <v>30</v>
      </c>
      <c r="K28" s="202">
        <v>10</v>
      </c>
      <c r="L28" s="189">
        <v>20</v>
      </c>
      <c r="M28" s="202"/>
      <c r="N28" s="202">
        <v>16</v>
      </c>
      <c r="O28" s="202">
        <v>10</v>
      </c>
      <c r="P28" s="189">
        <v>6</v>
      </c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</row>
    <row r="29" spans="1:31" ht="11.25" customHeight="1" x14ac:dyDescent="0.2">
      <c r="A29" s="59" t="s">
        <v>4</v>
      </c>
      <c r="B29" s="244">
        <v>56</v>
      </c>
      <c r="C29" s="244">
        <v>35</v>
      </c>
      <c r="D29" s="244">
        <v>21</v>
      </c>
      <c r="E29" s="59"/>
      <c r="F29" s="189">
        <v>16</v>
      </c>
      <c r="G29" s="189">
        <v>9</v>
      </c>
      <c r="H29" s="189">
        <v>7</v>
      </c>
      <c r="I29" s="189"/>
      <c r="J29" s="189">
        <v>17</v>
      </c>
      <c r="K29" s="189">
        <v>8</v>
      </c>
      <c r="L29" s="189">
        <v>9</v>
      </c>
      <c r="M29" s="189"/>
      <c r="N29" s="189">
        <v>13</v>
      </c>
      <c r="O29" s="189">
        <v>8</v>
      </c>
      <c r="P29" s="189">
        <v>5</v>
      </c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</row>
    <row r="30" spans="1:31" ht="11.25" customHeight="1" x14ac:dyDescent="0.2">
      <c r="A30" s="59" t="s">
        <v>6</v>
      </c>
      <c r="B30" s="244">
        <v>145</v>
      </c>
      <c r="C30" s="244">
        <v>66</v>
      </c>
      <c r="D30" s="244">
        <v>79</v>
      </c>
      <c r="E30" s="59"/>
      <c r="F30" s="189">
        <v>22</v>
      </c>
      <c r="G30" s="189">
        <v>11</v>
      </c>
      <c r="H30" s="189">
        <v>11</v>
      </c>
      <c r="I30" s="189"/>
      <c r="J30" s="189">
        <v>39</v>
      </c>
      <c r="K30" s="189">
        <v>15</v>
      </c>
      <c r="L30" s="189">
        <v>24</v>
      </c>
      <c r="M30" s="189"/>
      <c r="N30" s="189">
        <v>13</v>
      </c>
      <c r="O30" s="189">
        <v>6</v>
      </c>
      <c r="P30" s="189">
        <v>7</v>
      </c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</row>
    <row r="31" spans="1:31" ht="11.25" customHeight="1" thickBot="1" x14ac:dyDescent="0.25">
      <c r="A31" s="112" t="s">
        <v>104</v>
      </c>
      <c r="B31" s="246">
        <v>379</v>
      </c>
      <c r="C31" s="246">
        <v>203</v>
      </c>
      <c r="D31" s="246">
        <v>176</v>
      </c>
      <c r="E31" s="112"/>
      <c r="F31" s="191">
        <v>92</v>
      </c>
      <c r="G31" s="191">
        <v>53</v>
      </c>
      <c r="H31" s="191">
        <v>39</v>
      </c>
      <c r="I31" s="191"/>
      <c r="J31" s="191">
        <v>114</v>
      </c>
      <c r="K31" s="191">
        <v>48</v>
      </c>
      <c r="L31" s="191">
        <v>66</v>
      </c>
      <c r="M31" s="191"/>
      <c r="N31" s="191">
        <v>66</v>
      </c>
      <c r="O31" s="191">
        <v>39</v>
      </c>
      <c r="P31" s="191">
        <v>27</v>
      </c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</row>
    <row r="32" spans="1:31" ht="11.25" customHeight="1" thickBot="1" x14ac:dyDescent="0.25">
      <c r="A32" s="140"/>
      <c r="B32" s="247"/>
      <c r="C32" s="247"/>
      <c r="D32" s="140"/>
      <c r="E32" s="140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</row>
    <row r="33" spans="1:31" ht="11.25" customHeight="1" x14ac:dyDescent="0.2">
      <c r="A33" s="55">
        <v>2024</v>
      </c>
      <c r="B33" s="248"/>
      <c r="C33" s="248"/>
      <c r="D33" s="55"/>
      <c r="E33" s="55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</row>
    <row r="34" spans="1:31" ht="11.25" customHeight="1" x14ac:dyDescent="0.2">
      <c r="A34" s="59" t="s">
        <v>5</v>
      </c>
      <c r="B34" s="244">
        <v>103</v>
      </c>
      <c r="C34" s="244">
        <v>65</v>
      </c>
      <c r="D34" s="244">
        <v>38</v>
      </c>
      <c r="E34" s="59"/>
      <c r="F34" s="189">
        <v>17</v>
      </c>
      <c r="G34" s="189">
        <v>9</v>
      </c>
      <c r="H34" s="189">
        <v>8</v>
      </c>
      <c r="I34" s="189"/>
      <c r="J34" s="189">
        <v>24</v>
      </c>
      <c r="K34" s="189">
        <v>18</v>
      </c>
      <c r="L34" s="189">
        <v>6</v>
      </c>
      <c r="M34" s="189"/>
      <c r="N34" s="189">
        <v>6</v>
      </c>
      <c r="O34" s="189">
        <v>3</v>
      </c>
      <c r="P34" s="189">
        <v>3</v>
      </c>
      <c r="Q34" s="189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</row>
    <row r="35" spans="1:31" s="250" customFormat="1" ht="11.25" customHeight="1" x14ac:dyDescent="0.2">
      <c r="A35" s="59" t="s">
        <v>105</v>
      </c>
      <c r="B35" s="244">
        <v>74</v>
      </c>
      <c r="C35" s="244">
        <v>44</v>
      </c>
      <c r="D35" s="244">
        <v>30</v>
      </c>
      <c r="E35" s="59"/>
      <c r="F35" s="189">
        <v>12</v>
      </c>
      <c r="G35" s="189">
        <v>8</v>
      </c>
      <c r="H35" s="189">
        <v>4</v>
      </c>
      <c r="I35" s="189"/>
      <c r="J35" s="189">
        <v>23</v>
      </c>
      <c r="K35" s="189">
        <v>11</v>
      </c>
      <c r="L35" s="189">
        <v>12</v>
      </c>
      <c r="M35" s="189"/>
      <c r="N35" s="189">
        <v>9</v>
      </c>
      <c r="O35" s="189">
        <v>7</v>
      </c>
      <c r="P35" s="189">
        <v>2</v>
      </c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</row>
    <row r="36" spans="1:31" s="250" customFormat="1" ht="11.25" customHeight="1" x14ac:dyDescent="0.2">
      <c r="A36" s="59" t="s">
        <v>4</v>
      </c>
      <c r="B36" s="244">
        <v>35</v>
      </c>
      <c r="C36" s="244">
        <v>23</v>
      </c>
      <c r="D36" s="244">
        <v>12</v>
      </c>
      <c r="E36" s="59"/>
      <c r="F36" s="189">
        <v>13</v>
      </c>
      <c r="G36" s="189">
        <v>10</v>
      </c>
      <c r="H36" s="189">
        <v>3</v>
      </c>
      <c r="I36" s="189"/>
      <c r="J36" s="189">
        <v>22</v>
      </c>
      <c r="K36" s="189">
        <v>13</v>
      </c>
      <c r="L36" s="189">
        <v>9</v>
      </c>
      <c r="M36" s="189"/>
      <c r="N36" s="189">
        <v>11</v>
      </c>
      <c r="O36" s="189">
        <v>8</v>
      </c>
      <c r="P36" s="189">
        <v>3</v>
      </c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</row>
    <row r="37" spans="1:31" ht="11.25" customHeight="1" x14ac:dyDescent="0.2">
      <c r="A37" s="59" t="s">
        <v>6</v>
      </c>
      <c r="B37" s="244">
        <v>157</v>
      </c>
      <c r="C37" s="244">
        <v>68</v>
      </c>
      <c r="D37" s="244">
        <v>89</v>
      </c>
      <c r="E37" s="59"/>
      <c r="F37" s="189">
        <v>33</v>
      </c>
      <c r="G37" s="189">
        <v>9</v>
      </c>
      <c r="H37" s="189">
        <v>24</v>
      </c>
      <c r="I37" s="189"/>
      <c r="J37" s="189">
        <v>44</v>
      </c>
      <c r="K37" s="189">
        <v>12</v>
      </c>
      <c r="L37" s="189">
        <v>32</v>
      </c>
      <c r="M37" s="189"/>
      <c r="N37" s="189">
        <v>19</v>
      </c>
      <c r="O37" s="189">
        <v>3</v>
      </c>
      <c r="P37" s="189">
        <v>16</v>
      </c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</row>
    <row r="38" spans="1:31" ht="11.25" customHeight="1" thickBot="1" x14ac:dyDescent="0.25">
      <c r="A38" s="112" t="s">
        <v>104</v>
      </c>
      <c r="B38" s="246">
        <v>369</v>
      </c>
      <c r="C38" s="246">
        <v>200</v>
      </c>
      <c r="D38" s="246">
        <v>169</v>
      </c>
      <c r="E38" s="112"/>
      <c r="F38" s="191">
        <v>75</v>
      </c>
      <c r="G38" s="191">
        <v>36</v>
      </c>
      <c r="H38" s="191">
        <v>39</v>
      </c>
      <c r="I38" s="191"/>
      <c r="J38" s="191">
        <v>113</v>
      </c>
      <c r="K38" s="191">
        <v>54</v>
      </c>
      <c r="L38" s="191">
        <v>59</v>
      </c>
      <c r="M38" s="191"/>
      <c r="N38" s="191">
        <v>45</v>
      </c>
      <c r="O38" s="191">
        <v>21</v>
      </c>
      <c r="P38" s="191">
        <v>24</v>
      </c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</row>
    <row r="39" spans="1:31" ht="11.2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</row>
    <row r="85" spans="1:5" ht="11.25" customHeight="1" x14ac:dyDescent="0.2">
      <c r="A85" s="250"/>
      <c r="B85" s="250"/>
      <c r="C85" s="250"/>
      <c r="D85" s="250"/>
      <c r="E85" s="250"/>
    </row>
  </sheetData>
  <mergeCells count="4">
    <mergeCell ref="F3:H3"/>
    <mergeCell ref="J3:L3"/>
    <mergeCell ref="N3:P3"/>
    <mergeCell ref="B3:D3"/>
  </mergeCells>
  <phoneticPr fontId="5" type="noConversion"/>
  <pageMargins left="0.78740157499999996" right="0.78740157499999996" top="0.984251969" bottom="0.984251969" header="0.5" footer="0.5"/>
  <pageSetup paperSize="9" scale="83" orientation="landscape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R41"/>
  <sheetViews>
    <sheetView showGridLines="0" zoomScale="115" zoomScaleNormal="115" workbookViewId="0"/>
  </sheetViews>
  <sheetFormatPr baseColWidth="10" defaultColWidth="8.85546875" defaultRowHeight="11.25" customHeight="1" x14ac:dyDescent="0.2"/>
  <cols>
    <col min="1" max="1" width="47.42578125" style="262" customWidth="1"/>
    <col min="2" max="2" width="11.140625" style="262" customWidth="1"/>
    <col min="3" max="3" width="12" style="262" customWidth="1"/>
    <col min="4" max="4" width="12.42578125" style="262" customWidth="1"/>
    <col min="5" max="5" width="10.5703125" style="262" customWidth="1"/>
    <col min="6" max="6" width="2.5703125" style="262" hidden="1" customWidth="1"/>
    <col min="7" max="8" width="10.5703125" style="262" hidden="1" customWidth="1"/>
    <col min="9" max="9" width="13" style="262" hidden="1" customWidth="1"/>
    <col min="10" max="10" width="14.140625" style="262" hidden="1" customWidth="1"/>
    <col min="11" max="20" width="10.5703125" style="262" customWidth="1"/>
    <col min="21" max="16384" width="8.85546875" style="262"/>
  </cols>
  <sheetData>
    <row r="1" spans="1:44" s="254" customFormat="1" ht="12" customHeight="1" x14ac:dyDescent="0.2">
      <c r="A1" s="251" t="s">
        <v>244</v>
      </c>
      <c r="B1" s="252"/>
      <c r="C1" s="253"/>
      <c r="D1" s="253"/>
      <c r="E1" s="253"/>
      <c r="F1" s="253"/>
      <c r="G1" s="253"/>
      <c r="H1" s="253"/>
      <c r="I1" s="253"/>
      <c r="J1" s="253"/>
    </row>
    <row r="2" spans="1:44" s="256" customFormat="1" ht="12" customHeight="1" x14ac:dyDescent="0.2">
      <c r="A2" s="255"/>
    </row>
    <row r="3" spans="1:44" s="255" customFormat="1" ht="24" customHeight="1" x14ac:dyDescent="0.2">
      <c r="A3" s="7"/>
      <c r="B3" s="448" t="s">
        <v>147</v>
      </c>
      <c r="C3" s="448"/>
      <c r="D3" s="448"/>
      <c r="E3" s="448"/>
      <c r="F3" s="8"/>
      <c r="G3" s="448" t="s">
        <v>148</v>
      </c>
      <c r="H3" s="448"/>
      <c r="I3" s="448"/>
      <c r="J3" s="448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</row>
    <row r="4" spans="1:44" s="256" customFormat="1" ht="23.25" thickBot="1" x14ac:dyDescent="0.25">
      <c r="A4" s="258">
        <v>2024</v>
      </c>
      <c r="B4" s="52" t="s">
        <v>8</v>
      </c>
      <c r="C4" s="52" t="s">
        <v>22</v>
      </c>
      <c r="D4" s="52" t="s">
        <v>118</v>
      </c>
      <c r="E4" s="52" t="s">
        <v>28</v>
      </c>
      <c r="F4" s="52"/>
      <c r="G4" s="52" t="s">
        <v>8</v>
      </c>
      <c r="H4" s="52" t="s">
        <v>22</v>
      </c>
      <c r="I4" s="52" t="s">
        <v>118</v>
      </c>
      <c r="J4" s="52" t="s">
        <v>28</v>
      </c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</row>
    <row r="5" spans="1:44" ht="11.25" customHeight="1" x14ac:dyDescent="0.2">
      <c r="A5" s="55"/>
      <c r="B5" s="260"/>
      <c r="C5" s="260"/>
      <c r="D5" s="260"/>
      <c r="E5" s="260"/>
      <c r="F5" s="260"/>
      <c r="G5" s="260"/>
      <c r="H5" s="260"/>
      <c r="I5" s="260"/>
      <c r="J5" s="260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</row>
    <row r="6" spans="1:44" ht="11.25" customHeight="1" x14ac:dyDescent="0.2">
      <c r="A6" s="59" t="s">
        <v>5</v>
      </c>
      <c r="B6" s="263">
        <v>0.2</v>
      </c>
      <c r="C6" s="263">
        <v>16.07</v>
      </c>
      <c r="D6" s="263">
        <v>3.05</v>
      </c>
      <c r="E6" s="264">
        <v>19.32</v>
      </c>
      <c r="F6" s="264"/>
      <c r="G6" s="264">
        <v>2.1</v>
      </c>
      <c r="H6" s="264">
        <v>0</v>
      </c>
      <c r="I6" s="264">
        <v>0</v>
      </c>
      <c r="J6" s="264">
        <v>2.1</v>
      </c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</row>
    <row r="7" spans="1:44" ht="11.25" customHeight="1" x14ac:dyDescent="0.2">
      <c r="A7" s="59" t="s">
        <v>105</v>
      </c>
      <c r="B7" s="263">
        <v>0</v>
      </c>
      <c r="C7" s="263">
        <v>5.2500000000000009</v>
      </c>
      <c r="D7" s="263">
        <v>0.2</v>
      </c>
      <c r="E7" s="264">
        <v>5.4500000000000011</v>
      </c>
      <c r="F7" s="264"/>
      <c r="G7" s="264">
        <v>0</v>
      </c>
      <c r="H7" s="264">
        <v>0</v>
      </c>
      <c r="I7" s="264">
        <v>0</v>
      </c>
      <c r="J7" s="264">
        <v>0</v>
      </c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</row>
    <row r="8" spans="1:44" ht="11.25" customHeight="1" x14ac:dyDescent="0.2">
      <c r="A8" s="59" t="s">
        <v>4</v>
      </c>
      <c r="B8" s="263">
        <v>0.9</v>
      </c>
      <c r="C8" s="263">
        <v>6.8999999999999995</v>
      </c>
      <c r="D8" s="263">
        <v>1</v>
      </c>
      <c r="E8" s="264">
        <v>8.8000000000000007</v>
      </c>
      <c r="F8" s="264"/>
      <c r="G8" s="264">
        <v>0</v>
      </c>
      <c r="H8" s="264">
        <v>0</v>
      </c>
      <c r="I8" s="264">
        <v>0</v>
      </c>
      <c r="J8" s="264">
        <v>0</v>
      </c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</row>
    <row r="9" spans="1:44" ht="11.25" customHeight="1" x14ac:dyDescent="0.2">
      <c r="A9" s="59" t="s">
        <v>6</v>
      </c>
      <c r="B9" s="263">
        <v>0.99999999999999989</v>
      </c>
      <c r="C9" s="263">
        <v>23.700000000000003</v>
      </c>
      <c r="D9" s="263">
        <v>0.55000000000000004</v>
      </c>
      <c r="E9" s="264">
        <v>25.250000000000004</v>
      </c>
      <c r="F9" s="264"/>
      <c r="G9" s="264">
        <v>4.4800000000000004</v>
      </c>
      <c r="H9" s="264">
        <v>0</v>
      </c>
      <c r="I9" s="264">
        <v>0</v>
      </c>
      <c r="J9" s="264">
        <v>4.4800000000000004</v>
      </c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</row>
    <row r="10" spans="1:44" ht="11.25" customHeight="1" x14ac:dyDescent="0.2">
      <c r="A10" s="66" t="s">
        <v>104</v>
      </c>
      <c r="B10" s="68">
        <v>2.1</v>
      </c>
      <c r="C10" s="68">
        <v>51.92</v>
      </c>
      <c r="D10" s="68">
        <v>4.8</v>
      </c>
      <c r="E10" s="68">
        <v>58.820000000000007</v>
      </c>
      <c r="F10" s="68"/>
      <c r="G10" s="68">
        <v>6.58</v>
      </c>
      <c r="H10" s="68">
        <v>0</v>
      </c>
      <c r="I10" s="68">
        <v>0</v>
      </c>
      <c r="J10" s="68">
        <v>6.58</v>
      </c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</row>
    <row r="11" spans="1:44" ht="11.25" customHeight="1" x14ac:dyDescent="0.2">
      <c r="A11" s="59"/>
      <c r="B11" s="265"/>
      <c r="C11" s="9"/>
      <c r="D11" s="9"/>
      <c r="E11" s="9"/>
      <c r="F11" s="9"/>
      <c r="G11" s="265"/>
      <c r="H11" s="9"/>
      <c r="I11" s="9"/>
      <c r="J11" s="9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</row>
    <row r="12" spans="1:44" ht="11.25" customHeight="1" x14ac:dyDescent="0.2">
      <c r="A12" s="59"/>
      <c r="B12" s="265"/>
      <c r="C12" s="9"/>
      <c r="D12" s="9"/>
      <c r="E12" s="9"/>
      <c r="F12" s="9"/>
      <c r="G12" s="265"/>
      <c r="H12" s="9"/>
      <c r="I12" s="9"/>
      <c r="J12" s="9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</row>
    <row r="13" spans="1:44" ht="24.75" customHeight="1" x14ac:dyDescent="0.2">
      <c r="A13" s="7"/>
      <c r="B13" s="448" t="s">
        <v>149</v>
      </c>
      <c r="C13" s="448"/>
      <c r="D13" s="448"/>
      <c r="E13" s="448"/>
      <c r="F13" s="8"/>
      <c r="G13" s="448" t="s">
        <v>150</v>
      </c>
      <c r="H13" s="448"/>
      <c r="I13" s="448"/>
      <c r="J13" s="448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</row>
    <row r="14" spans="1:44" ht="23.25" thickBot="1" x14ac:dyDescent="0.25">
      <c r="A14" s="258">
        <v>2024</v>
      </c>
      <c r="B14" s="52" t="s">
        <v>8</v>
      </c>
      <c r="C14" s="52" t="s">
        <v>22</v>
      </c>
      <c r="D14" s="52" t="s">
        <v>118</v>
      </c>
      <c r="E14" s="52" t="s">
        <v>28</v>
      </c>
      <c r="F14" s="52"/>
      <c r="G14" s="52" t="s">
        <v>8</v>
      </c>
      <c r="H14" s="52" t="s">
        <v>22</v>
      </c>
      <c r="I14" s="52" t="s">
        <v>118</v>
      </c>
      <c r="J14" s="52" t="s">
        <v>28</v>
      </c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</row>
    <row r="15" spans="1:44" s="10" customFormat="1" ht="11.25" customHeight="1" x14ac:dyDescent="0.2">
      <c r="A15" s="55"/>
      <c r="B15" s="260"/>
      <c r="C15" s="260"/>
      <c r="D15" s="260"/>
      <c r="E15" s="260"/>
      <c r="F15" s="260"/>
      <c r="G15" s="260"/>
      <c r="H15" s="260"/>
      <c r="I15" s="260"/>
      <c r="J15" s="260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44" s="10" customFormat="1" ht="11.25" customHeight="1" x14ac:dyDescent="0.2">
      <c r="A16" s="59" t="s">
        <v>5</v>
      </c>
      <c r="B16" s="263">
        <v>0.74</v>
      </c>
      <c r="C16" s="263">
        <v>30.979999999999997</v>
      </c>
      <c r="D16" s="263">
        <v>2.6399999999999997</v>
      </c>
      <c r="E16" s="264">
        <v>34.359999999999992</v>
      </c>
      <c r="F16" s="264"/>
      <c r="G16" s="264">
        <v>1.2</v>
      </c>
      <c r="H16" s="264">
        <v>0</v>
      </c>
      <c r="I16" s="264">
        <v>0</v>
      </c>
      <c r="J16" s="264">
        <v>1.2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s="10" customFormat="1" ht="11.25" customHeight="1" x14ac:dyDescent="0.2">
      <c r="A17" s="59" t="s">
        <v>105</v>
      </c>
      <c r="B17" s="263">
        <v>0.19</v>
      </c>
      <c r="C17" s="263">
        <v>3.7199999999999998</v>
      </c>
      <c r="D17" s="263">
        <v>0.58000000000000007</v>
      </c>
      <c r="E17" s="264">
        <v>4.49</v>
      </c>
      <c r="F17" s="264"/>
      <c r="G17" s="264">
        <v>0</v>
      </c>
      <c r="H17" s="264">
        <v>0</v>
      </c>
      <c r="I17" s="264">
        <v>0</v>
      </c>
      <c r="J17" s="264">
        <v>0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1.25" customHeight="1" x14ac:dyDescent="0.2">
      <c r="A18" s="59" t="s">
        <v>4</v>
      </c>
      <c r="B18" s="263">
        <v>1.5</v>
      </c>
      <c r="C18" s="263">
        <v>3.06</v>
      </c>
      <c r="D18" s="263">
        <v>0.2</v>
      </c>
      <c r="E18" s="264">
        <v>4.7600000000000007</v>
      </c>
      <c r="F18" s="264"/>
      <c r="G18" s="264">
        <v>0.25</v>
      </c>
      <c r="H18" s="264">
        <v>0</v>
      </c>
      <c r="I18" s="264">
        <v>0</v>
      </c>
      <c r="J18" s="264">
        <v>0.25</v>
      </c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</row>
    <row r="19" spans="1:25" ht="11.25" customHeight="1" x14ac:dyDescent="0.2">
      <c r="A19" s="59" t="s">
        <v>6</v>
      </c>
      <c r="B19" s="263">
        <v>2.6</v>
      </c>
      <c r="C19" s="263">
        <v>9.58</v>
      </c>
      <c r="D19" s="263">
        <v>1.7</v>
      </c>
      <c r="E19" s="264">
        <v>13.879999999999999</v>
      </c>
      <c r="F19" s="264"/>
      <c r="G19" s="264">
        <v>3.87</v>
      </c>
      <c r="H19" s="264">
        <v>0</v>
      </c>
      <c r="I19" s="264">
        <v>0</v>
      </c>
      <c r="J19" s="264">
        <v>3.87</v>
      </c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</row>
    <row r="20" spans="1:25" ht="11.25" customHeight="1" x14ac:dyDescent="0.2">
      <c r="A20" s="66" t="s">
        <v>104</v>
      </c>
      <c r="B20" s="68">
        <v>5.0299999999999994</v>
      </c>
      <c r="C20" s="68">
        <v>47.339999999999996</v>
      </c>
      <c r="D20" s="68">
        <v>5.12</v>
      </c>
      <c r="E20" s="68">
        <v>57.489999999999995</v>
      </c>
      <c r="F20" s="68"/>
      <c r="G20" s="68">
        <v>5.32</v>
      </c>
      <c r="H20" s="68">
        <v>0</v>
      </c>
      <c r="I20" s="68">
        <v>0</v>
      </c>
      <c r="J20" s="68">
        <v>5.32</v>
      </c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</row>
    <row r="21" spans="1:25" ht="11.25" customHeight="1" x14ac:dyDescent="0.2"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</row>
    <row r="22" spans="1:25" ht="11.25" customHeight="1" x14ac:dyDescent="0.2"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</row>
    <row r="23" spans="1:25" ht="11.25" customHeight="1" x14ac:dyDescent="0.2">
      <c r="B23" s="203"/>
      <c r="C23" s="203"/>
      <c r="D23" s="203"/>
      <c r="E23" s="203"/>
      <c r="F23" s="265"/>
      <c r="G23" s="203"/>
      <c r="H23" s="203"/>
      <c r="I23" s="203"/>
      <c r="J23" s="203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</row>
    <row r="24" spans="1:25" ht="11.25" customHeight="1" x14ac:dyDescent="0.2"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</row>
    <row r="25" spans="1:25" ht="11.25" customHeight="1" x14ac:dyDescent="0.2"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</row>
    <row r="26" spans="1:25" ht="11.25" customHeight="1" x14ac:dyDescent="0.2"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</row>
    <row r="27" spans="1:25" ht="11.25" customHeight="1" x14ac:dyDescent="0.2">
      <c r="A27" s="116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</row>
    <row r="28" spans="1:25" ht="11.25" customHeight="1" x14ac:dyDescent="0.2"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</row>
    <row r="29" spans="1:25" ht="11.25" customHeight="1" x14ac:dyDescent="0.2"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</row>
    <row r="30" spans="1:25" ht="11.25" customHeight="1" x14ac:dyDescent="0.2"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</row>
    <row r="31" spans="1:25" ht="11.25" customHeight="1" x14ac:dyDescent="0.2"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</row>
    <row r="32" spans="1:25" ht="11.25" customHeight="1" x14ac:dyDescent="0.2"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</row>
    <row r="33" spans="2:25" ht="11.25" customHeight="1" x14ac:dyDescent="0.2"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</row>
    <row r="34" spans="2:25" ht="11.25" customHeight="1" x14ac:dyDescent="0.2"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</row>
    <row r="35" spans="2:25" ht="11.25" customHeight="1" x14ac:dyDescent="0.2"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</row>
    <row r="36" spans="2:25" ht="11.25" customHeight="1" x14ac:dyDescent="0.2"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</row>
    <row r="37" spans="2:25" ht="11.25" customHeight="1" x14ac:dyDescent="0.2"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</row>
    <row r="38" spans="2:25" ht="11.25" customHeight="1" x14ac:dyDescent="0.2"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</row>
    <row r="39" spans="2:25" ht="11.25" customHeight="1" x14ac:dyDescent="0.2"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</row>
    <row r="40" spans="2:25" ht="11.25" customHeight="1" x14ac:dyDescent="0.2"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</row>
    <row r="41" spans="2:25" ht="11.25" customHeight="1" x14ac:dyDescent="0.2"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</row>
  </sheetData>
  <mergeCells count="4">
    <mergeCell ref="B3:E3"/>
    <mergeCell ref="G3:J3"/>
    <mergeCell ref="B13:E13"/>
    <mergeCell ref="G13:J13"/>
  </mergeCells>
  <printOptions gridLinesSet="0"/>
  <pageMargins left="0.78740157499999996" right="0.78740157499999996" top="0.984251969" bottom="0.984251969" header="0.5" footer="0.5"/>
  <pageSetup paperSize="9" scale="91" orientation="landscape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15"/>
  <sheetViews>
    <sheetView showGridLines="0" zoomScaleNormal="100" workbookViewId="0"/>
  </sheetViews>
  <sheetFormatPr baseColWidth="10" defaultColWidth="11.42578125" defaultRowHeight="12.75" x14ac:dyDescent="0.2"/>
  <cols>
    <col min="1" max="1" width="38.42578125" style="12" customWidth="1"/>
    <col min="2" max="2" width="4.85546875" style="12" bestFit="1" customWidth="1"/>
    <col min="3" max="3" width="6.140625" style="12" bestFit="1" customWidth="1"/>
    <col min="4" max="4" width="8.85546875" style="12" customWidth="1"/>
    <col min="5" max="5" width="1.28515625" style="12" customWidth="1"/>
    <col min="6" max="6" width="4.85546875" style="12" bestFit="1" customWidth="1"/>
    <col min="7" max="7" width="6.140625" style="12" bestFit="1" customWidth="1"/>
    <col min="8" max="8" width="9" style="12" customWidth="1"/>
    <col min="9" max="9" width="0.85546875" style="12" customWidth="1"/>
    <col min="10" max="10" width="4.85546875" style="12" bestFit="1" customWidth="1"/>
    <col min="11" max="11" width="6.140625" style="12" bestFit="1" customWidth="1"/>
    <col min="12" max="12" width="8" style="12" customWidth="1"/>
    <col min="13" max="13" width="1.5703125" style="12" customWidth="1"/>
    <col min="14" max="14" width="7.42578125" style="12" customWidth="1"/>
    <col min="15" max="15" width="6.140625" style="12" bestFit="1" customWidth="1"/>
    <col min="16" max="16" width="8" style="12" customWidth="1"/>
    <col min="17" max="17" width="3.140625" style="12" customWidth="1"/>
    <col min="18" max="18" width="10.140625" style="12" customWidth="1"/>
    <col min="19" max="19" width="12.42578125" style="12" customWidth="1"/>
    <col min="20" max="20" width="13.5703125" style="12" customWidth="1"/>
    <col min="21" max="16384" width="11.42578125" style="12"/>
  </cols>
  <sheetData>
    <row r="1" spans="1:20" x14ac:dyDescent="0.2">
      <c r="A1" s="16" t="str">
        <f>Tabelloversikt!A18</f>
        <v>Tabell 13 Likestilling - Instituttets styre, instituttledelse og forskningsledelse i 2024</v>
      </c>
    </row>
    <row r="3" spans="1:20" s="16" customFormat="1" ht="51" customHeight="1" x14ac:dyDescent="0.2">
      <c r="A3" s="7"/>
      <c r="B3" s="456" t="s">
        <v>177</v>
      </c>
      <c r="C3" s="456"/>
      <c r="D3" s="456"/>
      <c r="E3" s="266"/>
      <c r="F3" s="456" t="s">
        <v>138</v>
      </c>
      <c r="G3" s="456"/>
      <c r="H3" s="456"/>
      <c r="I3" s="47"/>
      <c r="J3" s="456" t="s">
        <v>152</v>
      </c>
      <c r="K3" s="456"/>
      <c r="L3" s="456"/>
      <c r="M3" s="266"/>
      <c r="N3" s="456" t="s">
        <v>139</v>
      </c>
      <c r="O3" s="456"/>
      <c r="P3" s="456"/>
      <c r="Q3" s="266"/>
      <c r="R3" s="442" t="s">
        <v>140</v>
      </c>
      <c r="S3" s="8" t="s">
        <v>141</v>
      </c>
      <c r="T3" s="8" t="s">
        <v>142</v>
      </c>
    </row>
    <row r="4" spans="1:20" ht="21.75" customHeight="1" x14ac:dyDescent="0.2">
      <c r="A4" s="148"/>
      <c r="B4" s="171" t="s">
        <v>17</v>
      </c>
      <c r="C4" s="171" t="s">
        <v>16</v>
      </c>
      <c r="D4" s="149" t="s">
        <v>143</v>
      </c>
      <c r="E4" s="171"/>
      <c r="F4" s="171" t="s">
        <v>17</v>
      </c>
      <c r="G4" s="171" t="s">
        <v>16</v>
      </c>
      <c r="H4" s="149" t="s">
        <v>143</v>
      </c>
      <c r="I4" s="171"/>
      <c r="J4" s="171" t="s">
        <v>17</v>
      </c>
      <c r="K4" s="171" t="s">
        <v>16</v>
      </c>
      <c r="L4" s="149" t="s">
        <v>143</v>
      </c>
      <c r="M4" s="171"/>
      <c r="N4" s="171" t="s">
        <v>17</v>
      </c>
      <c r="O4" s="171" t="s">
        <v>16</v>
      </c>
      <c r="P4" s="149" t="s">
        <v>143</v>
      </c>
      <c r="Q4" s="171"/>
      <c r="R4" s="267" t="s">
        <v>3</v>
      </c>
      <c r="S4" s="149" t="s">
        <v>3</v>
      </c>
      <c r="T4" s="149" t="s">
        <v>3</v>
      </c>
    </row>
    <row r="5" spans="1:20" x14ac:dyDescent="0.2">
      <c r="A5" s="59" t="s">
        <v>5</v>
      </c>
      <c r="B5" s="10">
        <v>8</v>
      </c>
      <c r="C5" s="10">
        <v>7</v>
      </c>
      <c r="D5" s="443">
        <v>46.666666666666664</v>
      </c>
      <c r="E5" s="10"/>
      <c r="F5" s="268">
        <v>63</v>
      </c>
      <c r="G5" s="268">
        <v>60</v>
      </c>
      <c r="H5" s="443">
        <v>48.780487804878049</v>
      </c>
      <c r="I5" s="269"/>
      <c r="J5" s="268">
        <v>47</v>
      </c>
      <c r="K5" s="268">
        <v>55</v>
      </c>
      <c r="L5" s="443">
        <v>53.921568627450981</v>
      </c>
      <c r="M5" s="269"/>
      <c r="N5" s="268">
        <v>34</v>
      </c>
      <c r="O5" s="268">
        <v>42</v>
      </c>
      <c r="P5" s="443">
        <v>55.263157894736842</v>
      </c>
      <c r="Q5" s="270"/>
      <c r="R5" s="271">
        <f>'Tabell 9'!E34</f>
        <v>58.003440748825327</v>
      </c>
      <c r="S5" s="270">
        <f>'Tabell 9'!J34</f>
        <v>55.995040599017841</v>
      </c>
      <c r="T5" s="270">
        <f>100*'Tabell 10'!C34/'Tabell 10'!B34</f>
        <v>54.111842105263158</v>
      </c>
    </row>
    <row r="6" spans="1:20" x14ac:dyDescent="0.2">
      <c r="A6" s="59" t="s">
        <v>105</v>
      </c>
      <c r="B6" s="10">
        <v>4</v>
      </c>
      <c r="C6" s="10">
        <v>4</v>
      </c>
      <c r="D6" s="443">
        <v>50</v>
      </c>
      <c r="E6" s="10"/>
      <c r="F6" s="268">
        <v>32</v>
      </c>
      <c r="G6" s="268">
        <v>36</v>
      </c>
      <c r="H6" s="443">
        <v>52.941176470588232</v>
      </c>
      <c r="I6" s="269"/>
      <c r="J6" s="268">
        <v>29</v>
      </c>
      <c r="K6" s="268">
        <v>43</v>
      </c>
      <c r="L6" s="443">
        <v>59.722222222222221</v>
      </c>
      <c r="M6" s="269"/>
      <c r="N6" s="268">
        <v>51</v>
      </c>
      <c r="O6" s="268">
        <v>55</v>
      </c>
      <c r="P6" s="443">
        <v>51.886792452830186</v>
      </c>
      <c r="Q6" s="270"/>
      <c r="R6" s="272">
        <f>'Tabell 9'!E35</f>
        <v>50.955330942288889</v>
      </c>
      <c r="S6" s="270">
        <f>'Tabell 9'!J35</f>
        <v>46.82037229519041</v>
      </c>
      <c r="T6" s="270">
        <f>100*'Tabell 10'!C35/'Tabell 10'!B35</f>
        <v>46.560846560846564</v>
      </c>
    </row>
    <row r="7" spans="1:20" x14ac:dyDescent="0.2">
      <c r="A7" s="59" t="s">
        <v>4</v>
      </c>
      <c r="B7" s="10">
        <v>3</v>
      </c>
      <c r="C7" s="10">
        <v>1</v>
      </c>
      <c r="D7" s="443">
        <v>25</v>
      </c>
      <c r="E7" s="10"/>
      <c r="F7" s="268">
        <v>24</v>
      </c>
      <c r="G7" s="268">
        <v>19</v>
      </c>
      <c r="H7" s="443">
        <v>44.186046511627907</v>
      </c>
      <c r="I7" s="269"/>
      <c r="J7" s="268">
        <v>16</v>
      </c>
      <c r="K7" s="268">
        <v>22</v>
      </c>
      <c r="L7" s="443">
        <v>57.89473684210526</v>
      </c>
      <c r="M7" s="269"/>
      <c r="N7" s="268">
        <v>39</v>
      </c>
      <c r="O7" s="268">
        <v>38</v>
      </c>
      <c r="P7" s="443">
        <v>49.350649350649348</v>
      </c>
      <c r="Q7" s="270"/>
      <c r="R7" s="272">
        <f>'Tabell 9'!E36</f>
        <v>54.754311747478035</v>
      </c>
      <c r="S7" s="270">
        <f>'Tabell 9'!J36</f>
        <v>52.986217457886667</v>
      </c>
      <c r="T7" s="270">
        <f>100*'Tabell 10'!C36/'Tabell 10'!B36</f>
        <v>51.942446043165468</v>
      </c>
    </row>
    <row r="8" spans="1:20" x14ac:dyDescent="0.2">
      <c r="A8" s="59" t="s">
        <v>6</v>
      </c>
      <c r="B8" s="10">
        <v>8</v>
      </c>
      <c r="C8" s="10">
        <v>3</v>
      </c>
      <c r="D8" s="443">
        <v>27.272727272727273</v>
      </c>
      <c r="E8" s="10"/>
      <c r="F8" s="268">
        <v>47</v>
      </c>
      <c r="G8" s="268">
        <v>39</v>
      </c>
      <c r="H8" s="443">
        <v>45.348837209302324</v>
      </c>
      <c r="I8" s="269"/>
      <c r="J8" s="268">
        <v>59</v>
      </c>
      <c r="K8" s="268">
        <v>40</v>
      </c>
      <c r="L8" s="443">
        <v>40.404040404040401</v>
      </c>
      <c r="M8" s="269"/>
      <c r="N8" s="268">
        <v>182</v>
      </c>
      <c r="O8" s="268">
        <v>86</v>
      </c>
      <c r="P8" s="443">
        <v>32.089552238805972</v>
      </c>
      <c r="Q8" s="270"/>
      <c r="R8" s="273">
        <f>'Tabell 9'!E37</f>
        <v>34.393625891726629</v>
      </c>
      <c r="S8" s="270">
        <f>'Tabell 9'!J37</f>
        <v>30.909587295809256</v>
      </c>
      <c r="T8" s="270">
        <f>100*'Tabell 10'!C37/'Tabell 10'!B37</f>
        <v>29.678770949720672</v>
      </c>
    </row>
    <row r="9" spans="1:20" x14ac:dyDescent="0.2">
      <c r="A9" s="66" t="s">
        <v>104</v>
      </c>
      <c r="B9" s="11">
        <v>23</v>
      </c>
      <c r="C9" s="11">
        <v>15</v>
      </c>
      <c r="D9" s="308">
        <v>39.473684210526315</v>
      </c>
      <c r="E9" s="85"/>
      <c r="F9" s="274">
        <v>158</v>
      </c>
      <c r="G9" s="274">
        <v>140</v>
      </c>
      <c r="H9" s="308">
        <v>46.979865771812079</v>
      </c>
      <c r="I9" s="85"/>
      <c r="J9" s="274">
        <v>139</v>
      </c>
      <c r="K9" s="274">
        <v>152</v>
      </c>
      <c r="L9" s="308">
        <v>52.233676975945016</v>
      </c>
      <c r="M9" s="85"/>
      <c r="N9" s="11">
        <v>306</v>
      </c>
      <c r="O9" s="11">
        <v>221</v>
      </c>
      <c r="P9" s="308">
        <v>41.935483870967744</v>
      </c>
      <c r="Q9" s="132"/>
      <c r="R9" s="275">
        <f>'Tabell 9'!E38</f>
        <v>45.518901757415492</v>
      </c>
      <c r="S9" s="132">
        <f>'Tabell 9'!J38</f>
        <v>42.318135880087191</v>
      </c>
      <c r="T9" s="132">
        <f>100*'Tabell 10'!C38/'Tabell 10'!B38</f>
        <v>42.022343168146662</v>
      </c>
    </row>
    <row r="10" spans="1:20" x14ac:dyDescent="0.2"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</row>
    <row r="11" spans="1:20" hidden="1" x14ac:dyDescent="0.2">
      <c r="A11" s="424" t="s">
        <v>204</v>
      </c>
      <c r="B11" s="424"/>
      <c r="C11" s="424"/>
      <c r="D11" s="424"/>
      <c r="E11" s="424"/>
      <c r="F11" s="424">
        <v>4</v>
      </c>
      <c r="G11" s="424">
        <v>7</v>
      </c>
      <c r="H11" s="424"/>
      <c r="I11" s="424"/>
      <c r="J11" s="424">
        <v>6</v>
      </c>
      <c r="K11" s="424">
        <v>4</v>
      </c>
    </row>
    <row r="12" spans="1:20" hidden="1" x14ac:dyDescent="0.2">
      <c r="A12" s="424" t="s">
        <v>205</v>
      </c>
      <c r="B12" s="424"/>
      <c r="C12" s="424"/>
      <c r="D12" s="424"/>
      <c r="E12" s="424"/>
      <c r="F12" s="424">
        <v>4</v>
      </c>
      <c r="G12" s="424">
        <v>7</v>
      </c>
      <c r="H12" s="424"/>
      <c r="I12" s="424"/>
      <c r="J12" s="424">
        <v>6</v>
      </c>
      <c r="K12" s="424">
        <v>4</v>
      </c>
    </row>
    <row r="13" spans="1:20" x14ac:dyDescent="0.2">
      <c r="A13" s="133" t="s">
        <v>270</v>
      </c>
    </row>
    <row r="14" spans="1:20" x14ac:dyDescent="0.2">
      <c r="A14" s="133" t="s">
        <v>271</v>
      </c>
    </row>
    <row r="15" spans="1:20" x14ac:dyDescent="0.2">
      <c r="A15" s="133"/>
    </row>
  </sheetData>
  <mergeCells count="4">
    <mergeCell ref="F3:H3"/>
    <mergeCell ref="J3:L3"/>
    <mergeCell ref="N3:P3"/>
    <mergeCell ref="B3:D3"/>
  </mergeCells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H42"/>
  <sheetViews>
    <sheetView showGridLines="0" zoomScale="115" zoomScaleNormal="115" workbookViewId="0"/>
  </sheetViews>
  <sheetFormatPr baseColWidth="10" defaultColWidth="11.42578125" defaultRowHeight="11.25" customHeight="1" x14ac:dyDescent="0.2"/>
  <cols>
    <col min="1" max="1" width="40.5703125" style="12" customWidth="1"/>
    <col min="2" max="2" width="9" style="12" customWidth="1"/>
    <col min="3" max="3" width="8" style="12" customWidth="1"/>
    <col min="4" max="4" width="9.5703125" style="12" customWidth="1"/>
    <col min="5" max="5" width="7.42578125" style="12" customWidth="1"/>
    <col min="6" max="8" width="8.85546875" style="12" customWidth="1"/>
    <col min="9" max="11" width="10.5703125" style="12" customWidth="1"/>
    <col min="12" max="16384" width="11.42578125" style="12"/>
  </cols>
  <sheetData>
    <row r="1" spans="1:34" s="16" customFormat="1" ht="12" customHeight="1" x14ac:dyDescent="0.2">
      <c r="A1" s="276" t="s">
        <v>255</v>
      </c>
      <c r="D1" s="277"/>
      <c r="E1" s="277"/>
      <c r="F1" s="278"/>
      <c r="G1" s="278"/>
    </row>
    <row r="2" spans="1:34" s="282" customFormat="1" ht="12" customHeight="1" x14ac:dyDescent="0.25">
      <c r="A2" s="279"/>
      <c r="B2" s="5"/>
      <c r="C2" s="5"/>
      <c r="D2" s="280"/>
      <c r="E2" s="280"/>
      <c r="F2" s="281"/>
      <c r="G2" s="281"/>
      <c r="H2" s="123"/>
      <c r="I2" s="123"/>
      <c r="J2" s="123"/>
      <c r="K2" s="123"/>
    </row>
    <row r="3" spans="1:34" s="5" customFormat="1" ht="11.25" customHeight="1" x14ac:dyDescent="0.2">
      <c r="A3" s="7"/>
      <c r="B3" s="448" t="s">
        <v>93</v>
      </c>
      <c r="C3" s="448"/>
      <c r="D3" s="448"/>
      <c r="E3" s="448"/>
      <c r="F3" s="448"/>
      <c r="G3" s="448"/>
      <c r="H3" s="44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s="123" customFormat="1" ht="24.75" customHeight="1" thickBot="1" x14ac:dyDescent="0.25">
      <c r="A4" s="6"/>
      <c r="B4" s="457" t="s">
        <v>97</v>
      </c>
      <c r="C4" s="457"/>
      <c r="D4" s="457" t="s">
        <v>98</v>
      </c>
      <c r="E4" s="457"/>
      <c r="F4" s="457" t="s">
        <v>99</v>
      </c>
      <c r="G4" s="457"/>
      <c r="H4" s="54" t="s">
        <v>28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11.25" customHeight="1" x14ac:dyDescent="0.2">
      <c r="A5" s="55">
        <v>2020</v>
      </c>
      <c r="B5" s="58" t="s">
        <v>182</v>
      </c>
      <c r="C5" s="58" t="s">
        <v>183</v>
      </c>
      <c r="D5" s="58" t="s">
        <v>182</v>
      </c>
      <c r="E5" s="58" t="s">
        <v>183</v>
      </c>
      <c r="F5" s="58" t="s">
        <v>182</v>
      </c>
      <c r="G5" s="58" t="s">
        <v>183</v>
      </c>
      <c r="H5" s="248"/>
      <c r="I5" s="25"/>
      <c r="J5" s="25"/>
      <c r="K5" s="25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</row>
    <row r="6" spans="1:34" ht="11.25" customHeight="1" x14ac:dyDescent="0.2">
      <c r="A6" s="59" t="s">
        <v>5</v>
      </c>
      <c r="B6" s="425">
        <v>561</v>
      </c>
      <c r="C6" s="425">
        <v>171</v>
      </c>
      <c r="D6" s="425">
        <v>134</v>
      </c>
      <c r="E6" s="425">
        <v>63</v>
      </c>
      <c r="F6" s="425">
        <v>7</v>
      </c>
      <c r="G6" s="425">
        <v>10</v>
      </c>
      <c r="H6" s="425">
        <v>946</v>
      </c>
      <c r="I6" s="9"/>
      <c r="J6" s="9"/>
      <c r="K6" s="9"/>
      <c r="L6" s="14"/>
      <c r="M6" s="14"/>
      <c r="N6" s="14"/>
      <c r="O6" s="14"/>
    </row>
    <row r="7" spans="1:34" ht="11.25" customHeight="1" x14ac:dyDescent="0.2">
      <c r="A7" s="59" t="s">
        <v>105</v>
      </c>
      <c r="B7" s="425">
        <v>652</v>
      </c>
      <c r="C7" s="425">
        <v>338</v>
      </c>
      <c r="D7" s="425">
        <v>16</v>
      </c>
      <c r="E7" s="425">
        <v>24</v>
      </c>
      <c r="F7" s="425">
        <v>3</v>
      </c>
      <c r="G7" s="425">
        <v>0</v>
      </c>
      <c r="H7" s="425">
        <v>1033</v>
      </c>
      <c r="I7" s="9"/>
      <c r="J7" s="9"/>
      <c r="K7" s="9"/>
      <c r="L7" s="14"/>
      <c r="M7" s="14"/>
      <c r="N7" s="14"/>
      <c r="O7" s="14"/>
    </row>
    <row r="8" spans="1:34" ht="11.25" customHeight="1" x14ac:dyDescent="0.2">
      <c r="A8" s="59" t="s">
        <v>4</v>
      </c>
      <c r="B8" s="425">
        <v>667</v>
      </c>
      <c r="C8" s="425">
        <v>110</v>
      </c>
      <c r="D8" s="425">
        <v>50</v>
      </c>
      <c r="E8" s="425">
        <v>8</v>
      </c>
      <c r="F8" s="425">
        <v>0</v>
      </c>
      <c r="G8" s="425">
        <v>0</v>
      </c>
      <c r="H8" s="425">
        <v>835</v>
      </c>
      <c r="I8" s="9"/>
      <c r="J8" s="9"/>
      <c r="K8" s="9"/>
      <c r="L8" s="14"/>
      <c r="M8" s="14"/>
      <c r="N8" s="14"/>
      <c r="O8" s="14"/>
    </row>
    <row r="9" spans="1:34" ht="11.25" customHeight="1" x14ac:dyDescent="0.2">
      <c r="A9" s="59" t="s">
        <v>6</v>
      </c>
      <c r="B9" s="425">
        <v>1017</v>
      </c>
      <c r="C9" s="425">
        <v>333</v>
      </c>
      <c r="D9" s="425">
        <v>195</v>
      </c>
      <c r="E9" s="425">
        <v>3</v>
      </c>
      <c r="F9" s="425">
        <v>0</v>
      </c>
      <c r="G9" s="425">
        <v>0</v>
      </c>
      <c r="H9" s="425">
        <v>1548</v>
      </c>
      <c r="I9" s="9"/>
      <c r="J9" s="9"/>
      <c r="K9" s="9"/>
      <c r="L9" s="14"/>
      <c r="M9" s="14"/>
      <c r="N9" s="14"/>
      <c r="O9" s="14"/>
    </row>
    <row r="10" spans="1:34" ht="11.25" customHeight="1" thickBot="1" x14ac:dyDescent="0.25">
      <c r="A10" s="112" t="s">
        <v>104</v>
      </c>
      <c r="B10" s="426">
        <v>2897</v>
      </c>
      <c r="C10" s="426">
        <v>952</v>
      </c>
      <c r="D10" s="426">
        <v>395</v>
      </c>
      <c r="E10" s="426">
        <v>98</v>
      </c>
      <c r="F10" s="426">
        <v>10</v>
      </c>
      <c r="G10" s="426">
        <v>10</v>
      </c>
      <c r="H10" s="426">
        <v>4362</v>
      </c>
      <c r="I10" s="9"/>
      <c r="J10" s="9"/>
      <c r="K10" s="9"/>
      <c r="L10" s="14"/>
      <c r="M10" s="14"/>
      <c r="N10" s="14"/>
      <c r="O10" s="14"/>
    </row>
    <row r="11" spans="1:34" ht="11.25" customHeight="1" thickBot="1" x14ac:dyDescent="0.25">
      <c r="A11" s="193"/>
      <c r="B11" s="427"/>
      <c r="C11" s="427"/>
      <c r="D11" s="427"/>
      <c r="E11" s="427"/>
      <c r="F11" s="427"/>
      <c r="G11" s="427"/>
      <c r="H11" s="427"/>
      <c r="I11" s="9"/>
      <c r="J11" s="9"/>
      <c r="K11" s="9"/>
      <c r="L11" s="14"/>
      <c r="M11" s="14"/>
      <c r="N11" s="14"/>
      <c r="O11" s="14"/>
    </row>
    <row r="12" spans="1:34" ht="11.25" customHeight="1" x14ac:dyDescent="0.2">
      <c r="A12" s="55">
        <v>2021</v>
      </c>
      <c r="B12" s="428"/>
      <c r="C12" s="428"/>
      <c r="D12" s="428"/>
      <c r="E12" s="428"/>
      <c r="F12" s="428"/>
      <c r="G12" s="428"/>
      <c r="H12" s="428"/>
      <c r="I12" s="9"/>
      <c r="J12" s="9"/>
      <c r="K12" s="9"/>
      <c r="L12" s="14"/>
      <c r="M12" s="14"/>
      <c r="N12" s="14"/>
      <c r="O12" s="14"/>
    </row>
    <row r="13" spans="1:34" ht="11.25" customHeight="1" x14ac:dyDescent="0.2">
      <c r="A13" s="59" t="s">
        <v>5</v>
      </c>
      <c r="B13" s="425">
        <v>591</v>
      </c>
      <c r="C13" s="425">
        <v>207</v>
      </c>
      <c r="D13" s="425">
        <v>105</v>
      </c>
      <c r="E13" s="425">
        <v>112</v>
      </c>
      <c r="F13" s="425">
        <v>11</v>
      </c>
      <c r="G13" s="425">
        <v>9</v>
      </c>
      <c r="H13" s="425">
        <v>1035</v>
      </c>
      <c r="I13" s="9"/>
      <c r="J13" s="9"/>
      <c r="K13" s="9"/>
      <c r="L13" s="14"/>
      <c r="M13" s="14"/>
      <c r="N13" s="14"/>
      <c r="O13" s="14"/>
    </row>
    <row r="14" spans="1:34" s="10" customFormat="1" ht="11.25" customHeight="1" x14ac:dyDescent="0.2">
      <c r="A14" s="59" t="s">
        <v>105</v>
      </c>
      <c r="B14" s="425">
        <v>735</v>
      </c>
      <c r="C14" s="425">
        <v>383</v>
      </c>
      <c r="D14" s="425">
        <v>25</v>
      </c>
      <c r="E14" s="425">
        <v>35</v>
      </c>
      <c r="F14" s="425">
        <v>3</v>
      </c>
      <c r="G14" s="425">
        <v>1</v>
      </c>
      <c r="H14" s="425">
        <v>1182</v>
      </c>
      <c r="I14" s="9"/>
      <c r="J14" s="9"/>
      <c r="K14" s="9"/>
      <c r="L14" s="9"/>
      <c r="M14" s="9"/>
      <c r="N14" s="9"/>
      <c r="O14" s="9"/>
    </row>
    <row r="15" spans="1:34" ht="11.25" customHeight="1" x14ac:dyDescent="0.2">
      <c r="A15" s="59" t="s">
        <v>4</v>
      </c>
      <c r="B15" s="425">
        <v>628</v>
      </c>
      <c r="C15" s="425">
        <v>181</v>
      </c>
      <c r="D15" s="425">
        <v>22</v>
      </c>
      <c r="E15" s="425">
        <v>11</v>
      </c>
      <c r="F15" s="425">
        <v>0</v>
      </c>
      <c r="G15" s="425">
        <v>1</v>
      </c>
      <c r="H15" s="425">
        <v>843</v>
      </c>
      <c r="I15" s="9"/>
      <c r="J15" s="9"/>
      <c r="K15" s="9"/>
      <c r="L15" s="14"/>
      <c r="M15" s="14"/>
      <c r="N15" s="14"/>
      <c r="O15" s="14"/>
    </row>
    <row r="16" spans="1:34" ht="11.25" customHeight="1" x14ac:dyDescent="0.2">
      <c r="A16" s="59" t="s">
        <v>6</v>
      </c>
      <c r="B16" s="425">
        <v>1114</v>
      </c>
      <c r="C16" s="425">
        <v>355</v>
      </c>
      <c r="D16" s="425">
        <v>217</v>
      </c>
      <c r="E16" s="425">
        <v>16</v>
      </c>
      <c r="F16" s="425">
        <v>0</v>
      </c>
      <c r="G16" s="425">
        <v>0</v>
      </c>
      <c r="H16" s="425">
        <v>1702</v>
      </c>
      <c r="I16" s="9"/>
      <c r="J16" s="9"/>
      <c r="K16" s="9"/>
      <c r="L16" s="14"/>
      <c r="M16" s="14"/>
      <c r="N16" s="14"/>
      <c r="O16" s="14"/>
    </row>
    <row r="17" spans="1:15" s="10" customFormat="1" ht="11.25" customHeight="1" thickBot="1" x14ac:dyDescent="0.25">
      <c r="A17" s="112" t="s">
        <v>104</v>
      </c>
      <c r="B17" s="426">
        <v>3068</v>
      </c>
      <c r="C17" s="426">
        <v>1126</v>
      </c>
      <c r="D17" s="426">
        <v>369</v>
      </c>
      <c r="E17" s="426">
        <v>174</v>
      </c>
      <c r="F17" s="426">
        <v>14</v>
      </c>
      <c r="G17" s="426">
        <v>11</v>
      </c>
      <c r="H17" s="426">
        <v>4762</v>
      </c>
      <c r="I17" s="9"/>
      <c r="J17" s="9"/>
      <c r="K17" s="9"/>
      <c r="L17" s="9"/>
      <c r="M17" s="9"/>
      <c r="N17" s="9"/>
      <c r="O17" s="9"/>
    </row>
    <row r="18" spans="1:15" ht="11.25" customHeight="1" thickBot="1" x14ac:dyDescent="0.25">
      <c r="A18" s="10"/>
      <c r="B18" s="429"/>
      <c r="C18" s="429"/>
      <c r="D18" s="429"/>
      <c r="E18" s="429"/>
      <c r="F18" s="429"/>
      <c r="G18" s="429"/>
      <c r="H18" s="429"/>
      <c r="I18" s="9"/>
      <c r="J18" s="9"/>
      <c r="K18" s="9"/>
      <c r="L18" s="14"/>
      <c r="M18" s="14"/>
      <c r="N18" s="14"/>
      <c r="O18" s="14"/>
    </row>
    <row r="19" spans="1:15" ht="11.25" customHeight="1" x14ac:dyDescent="0.2">
      <c r="A19" s="55">
        <v>2022</v>
      </c>
      <c r="B19" s="428"/>
      <c r="C19" s="428"/>
      <c r="D19" s="428"/>
      <c r="E19" s="428"/>
      <c r="F19" s="428"/>
      <c r="G19" s="428"/>
      <c r="H19" s="428"/>
      <c r="I19" s="9"/>
      <c r="J19" s="9"/>
      <c r="K19" s="9"/>
      <c r="L19" s="14"/>
      <c r="M19" s="14"/>
      <c r="N19" s="14"/>
      <c r="O19" s="14"/>
    </row>
    <row r="20" spans="1:15" ht="11.25" customHeight="1" x14ac:dyDescent="0.2">
      <c r="A20" s="59" t="s">
        <v>5</v>
      </c>
      <c r="B20" s="425">
        <v>561</v>
      </c>
      <c r="C20" s="425">
        <v>206</v>
      </c>
      <c r="D20" s="425">
        <v>131</v>
      </c>
      <c r="E20" s="425">
        <v>94</v>
      </c>
      <c r="F20" s="425">
        <v>11</v>
      </c>
      <c r="G20" s="425">
        <v>8</v>
      </c>
      <c r="H20" s="425">
        <v>1011</v>
      </c>
      <c r="I20" s="9"/>
      <c r="J20" s="9"/>
      <c r="K20" s="9"/>
      <c r="L20" s="14"/>
      <c r="M20" s="14"/>
      <c r="N20" s="14"/>
      <c r="O20" s="14"/>
    </row>
    <row r="21" spans="1:15" s="10" customFormat="1" ht="11.25" customHeight="1" x14ac:dyDescent="0.2">
      <c r="A21" s="59" t="s">
        <v>105</v>
      </c>
      <c r="B21" s="425">
        <v>662</v>
      </c>
      <c r="C21" s="425">
        <v>337</v>
      </c>
      <c r="D21" s="425">
        <v>36</v>
      </c>
      <c r="E21" s="425">
        <v>16</v>
      </c>
      <c r="F21" s="425">
        <v>1</v>
      </c>
      <c r="G21" s="425">
        <v>0</v>
      </c>
      <c r="H21" s="425">
        <v>1052</v>
      </c>
      <c r="I21" s="9"/>
      <c r="J21" s="9"/>
      <c r="K21" s="9"/>
      <c r="L21" s="9"/>
      <c r="M21" s="9"/>
      <c r="N21" s="9"/>
      <c r="O21" s="9"/>
    </row>
    <row r="22" spans="1:15" ht="11.25" customHeight="1" x14ac:dyDescent="0.2">
      <c r="A22" s="59" t="s">
        <v>4</v>
      </c>
      <c r="B22" s="425">
        <v>567</v>
      </c>
      <c r="C22" s="425">
        <v>154</v>
      </c>
      <c r="D22" s="425">
        <v>16</v>
      </c>
      <c r="E22" s="425">
        <v>10</v>
      </c>
      <c r="F22" s="425">
        <v>1</v>
      </c>
      <c r="G22" s="425">
        <v>0</v>
      </c>
      <c r="H22" s="425">
        <v>748</v>
      </c>
      <c r="I22" s="9"/>
      <c r="J22" s="9"/>
      <c r="K22" s="9"/>
      <c r="L22" s="14"/>
      <c r="M22" s="14"/>
      <c r="N22" s="14"/>
      <c r="O22" s="14"/>
    </row>
    <row r="23" spans="1:15" ht="11.25" customHeight="1" x14ac:dyDescent="0.2">
      <c r="A23" s="59" t="s">
        <v>6</v>
      </c>
      <c r="B23" s="425">
        <v>1061</v>
      </c>
      <c r="C23" s="425">
        <v>295</v>
      </c>
      <c r="D23" s="425">
        <v>210</v>
      </c>
      <c r="E23" s="425">
        <v>1</v>
      </c>
      <c r="F23" s="425">
        <v>4</v>
      </c>
      <c r="G23" s="425">
        <v>1</v>
      </c>
      <c r="H23" s="425">
        <v>1572</v>
      </c>
      <c r="I23" s="9"/>
      <c r="J23" s="9"/>
      <c r="K23" s="9"/>
      <c r="L23" s="14"/>
      <c r="M23" s="14"/>
      <c r="N23" s="14"/>
      <c r="O23" s="14"/>
    </row>
    <row r="24" spans="1:15" s="10" customFormat="1" ht="11.25" customHeight="1" thickBot="1" x14ac:dyDescent="0.25">
      <c r="A24" s="112" t="s">
        <v>104</v>
      </c>
      <c r="B24" s="426">
        <v>2851</v>
      </c>
      <c r="C24" s="426">
        <v>992</v>
      </c>
      <c r="D24" s="426">
        <v>393</v>
      </c>
      <c r="E24" s="426">
        <v>121</v>
      </c>
      <c r="F24" s="426">
        <v>17</v>
      </c>
      <c r="G24" s="426">
        <v>9</v>
      </c>
      <c r="H24" s="426">
        <v>4383</v>
      </c>
      <c r="I24" s="9"/>
      <c r="J24" s="9"/>
      <c r="K24" s="9"/>
      <c r="L24" s="9"/>
      <c r="M24" s="9"/>
      <c r="N24" s="9"/>
      <c r="O24" s="9"/>
    </row>
    <row r="25" spans="1:15" ht="11.25" customHeight="1" thickBot="1" x14ac:dyDescent="0.25">
      <c r="A25" s="10"/>
      <c r="B25" s="429"/>
      <c r="C25" s="429"/>
      <c r="D25" s="429"/>
      <c r="E25" s="429"/>
      <c r="F25" s="429"/>
      <c r="G25" s="429"/>
      <c r="H25" s="429"/>
      <c r="I25" s="9"/>
      <c r="J25" s="9"/>
      <c r="K25" s="9"/>
      <c r="L25" s="14"/>
      <c r="M25" s="14"/>
      <c r="N25" s="14"/>
      <c r="O25" s="14"/>
    </row>
    <row r="26" spans="1:15" ht="11.25" customHeight="1" x14ac:dyDescent="0.2">
      <c r="A26" s="55">
        <v>2023</v>
      </c>
      <c r="B26" s="428"/>
      <c r="C26" s="428"/>
      <c r="D26" s="428"/>
      <c r="E26" s="428"/>
      <c r="F26" s="428"/>
      <c r="G26" s="428"/>
      <c r="H26" s="428"/>
      <c r="I26" s="9"/>
      <c r="J26" s="9"/>
      <c r="K26" s="9"/>
      <c r="L26" s="14"/>
      <c r="M26" s="14"/>
      <c r="N26" s="14"/>
      <c r="O26" s="14"/>
    </row>
    <row r="27" spans="1:15" ht="11.25" customHeight="1" x14ac:dyDescent="0.2">
      <c r="A27" s="59" t="s">
        <v>5</v>
      </c>
      <c r="B27" s="425">
        <v>595</v>
      </c>
      <c r="C27" s="425">
        <v>191</v>
      </c>
      <c r="D27" s="425">
        <v>123</v>
      </c>
      <c r="E27" s="425">
        <v>67</v>
      </c>
      <c r="F27" s="425">
        <v>9</v>
      </c>
      <c r="G27" s="425">
        <v>9</v>
      </c>
      <c r="H27" s="425">
        <v>994</v>
      </c>
      <c r="I27" s="9"/>
      <c r="J27" s="9"/>
      <c r="K27" s="9"/>
      <c r="L27" s="14"/>
      <c r="M27" s="14"/>
      <c r="N27" s="14"/>
      <c r="O27" s="14"/>
    </row>
    <row r="28" spans="1:15" s="10" customFormat="1" ht="11.25" customHeight="1" x14ac:dyDescent="0.2">
      <c r="A28" s="59" t="s">
        <v>105</v>
      </c>
      <c r="B28" s="425">
        <v>723</v>
      </c>
      <c r="C28" s="425">
        <v>385</v>
      </c>
      <c r="D28" s="425">
        <v>38</v>
      </c>
      <c r="E28" s="425">
        <v>12</v>
      </c>
      <c r="F28" s="425">
        <v>4</v>
      </c>
      <c r="G28" s="425">
        <v>2</v>
      </c>
      <c r="H28" s="425">
        <v>1164</v>
      </c>
      <c r="I28" s="9"/>
      <c r="J28" s="9"/>
      <c r="K28" s="9"/>
      <c r="L28" s="9"/>
      <c r="M28" s="9"/>
      <c r="N28" s="9"/>
      <c r="O28" s="9"/>
    </row>
    <row r="29" spans="1:15" ht="11.25" customHeight="1" x14ac:dyDescent="0.2">
      <c r="A29" s="59" t="s">
        <v>4</v>
      </c>
      <c r="B29" s="425">
        <v>606</v>
      </c>
      <c r="C29" s="425">
        <v>139</v>
      </c>
      <c r="D29" s="425">
        <v>29</v>
      </c>
      <c r="E29" s="425">
        <v>3</v>
      </c>
      <c r="F29" s="425">
        <v>3</v>
      </c>
      <c r="G29" s="425">
        <v>1</v>
      </c>
      <c r="H29" s="425">
        <v>781</v>
      </c>
      <c r="I29" s="9"/>
      <c r="J29" s="9"/>
      <c r="K29" s="9"/>
      <c r="L29" s="14"/>
      <c r="M29" s="14"/>
      <c r="N29" s="14"/>
      <c r="O29" s="14"/>
    </row>
    <row r="30" spans="1:15" ht="11.25" customHeight="1" x14ac:dyDescent="0.2">
      <c r="A30" s="59" t="s">
        <v>6</v>
      </c>
      <c r="B30" s="425">
        <v>1086</v>
      </c>
      <c r="C30" s="425">
        <v>363</v>
      </c>
      <c r="D30" s="425">
        <v>266</v>
      </c>
      <c r="E30" s="425">
        <v>5</v>
      </c>
      <c r="F30" s="425">
        <v>1</v>
      </c>
      <c r="G30" s="425">
        <v>1</v>
      </c>
      <c r="H30" s="425">
        <v>1722</v>
      </c>
      <c r="I30" s="9"/>
      <c r="J30" s="128"/>
      <c r="K30" s="9"/>
      <c r="L30" s="14"/>
      <c r="M30" s="14"/>
      <c r="N30" s="14"/>
      <c r="O30" s="14"/>
    </row>
    <row r="31" spans="1:15" s="10" customFormat="1" ht="11.25" customHeight="1" thickBot="1" x14ac:dyDescent="0.25">
      <c r="A31" s="112" t="s">
        <v>104</v>
      </c>
      <c r="B31" s="426">
        <v>3010</v>
      </c>
      <c r="C31" s="426">
        <v>1078</v>
      </c>
      <c r="D31" s="426">
        <v>456</v>
      </c>
      <c r="E31" s="426">
        <v>87</v>
      </c>
      <c r="F31" s="426">
        <v>17</v>
      </c>
      <c r="G31" s="426">
        <v>13</v>
      </c>
      <c r="H31" s="426">
        <v>4661</v>
      </c>
      <c r="I31" s="9"/>
      <c r="J31" s="9"/>
      <c r="K31" s="9"/>
      <c r="L31" s="9"/>
      <c r="M31" s="9"/>
      <c r="N31" s="9"/>
      <c r="O31" s="9"/>
    </row>
    <row r="32" spans="1:15" ht="11.25" customHeight="1" thickBot="1" x14ac:dyDescent="0.25">
      <c r="B32" s="430"/>
      <c r="C32" s="430"/>
      <c r="D32" s="430"/>
      <c r="E32" s="430"/>
      <c r="F32" s="430"/>
      <c r="G32" s="430"/>
      <c r="H32" s="430"/>
      <c r="I32" s="14"/>
      <c r="J32" s="14"/>
      <c r="K32" s="14"/>
      <c r="L32" s="14"/>
      <c r="M32" s="14"/>
      <c r="N32" s="14"/>
      <c r="O32" s="14"/>
    </row>
    <row r="33" spans="1:15" ht="11.25" customHeight="1" x14ac:dyDescent="0.2">
      <c r="A33" s="55">
        <v>2024</v>
      </c>
      <c r="B33" s="428"/>
      <c r="C33" s="428"/>
      <c r="D33" s="428"/>
      <c r="E33" s="428"/>
      <c r="F33" s="428"/>
      <c r="G33" s="428"/>
      <c r="H33" s="428"/>
      <c r="I33" s="9"/>
      <c r="J33" s="9"/>
      <c r="K33" s="9"/>
      <c r="L33" s="14"/>
      <c r="M33" s="14"/>
      <c r="N33" s="14"/>
      <c r="O33" s="14"/>
    </row>
    <row r="34" spans="1:15" ht="11.25" customHeight="1" x14ac:dyDescent="0.2">
      <c r="A34" s="59" t="s">
        <v>5</v>
      </c>
      <c r="B34" s="425">
        <v>654</v>
      </c>
      <c r="C34" s="425">
        <v>193</v>
      </c>
      <c r="D34" s="425">
        <v>72</v>
      </c>
      <c r="E34" s="425">
        <v>63</v>
      </c>
      <c r="F34" s="425">
        <v>6</v>
      </c>
      <c r="G34" s="425">
        <v>4</v>
      </c>
      <c r="H34" s="425">
        <v>992</v>
      </c>
      <c r="I34" s="9"/>
      <c r="J34" s="9"/>
      <c r="K34" s="9"/>
      <c r="L34" s="14"/>
      <c r="M34" s="14"/>
      <c r="N34" s="14"/>
      <c r="O34" s="14"/>
    </row>
    <row r="35" spans="1:15" s="10" customFormat="1" ht="11.25" customHeight="1" x14ac:dyDescent="0.2">
      <c r="A35" s="59" t="s">
        <v>105</v>
      </c>
      <c r="B35" s="425">
        <v>738</v>
      </c>
      <c r="C35" s="425">
        <v>379</v>
      </c>
      <c r="D35" s="425">
        <v>24</v>
      </c>
      <c r="E35" s="425">
        <v>10</v>
      </c>
      <c r="F35" s="425">
        <v>0</v>
      </c>
      <c r="G35" s="425">
        <v>0</v>
      </c>
      <c r="H35" s="425">
        <v>1151</v>
      </c>
      <c r="I35" s="9"/>
      <c r="J35" s="9"/>
      <c r="K35" s="9"/>
      <c r="L35" s="9"/>
      <c r="M35" s="9"/>
      <c r="N35" s="9"/>
      <c r="O35" s="9"/>
    </row>
    <row r="36" spans="1:15" ht="11.25" customHeight="1" x14ac:dyDescent="0.2">
      <c r="A36" s="59" t="s">
        <v>4</v>
      </c>
      <c r="B36" s="425">
        <v>581</v>
      </c>
      <c r="C36" s="425">
        <v>169</v>
      </c>
      <c r="D36" s="425">
        <v>29</v>
      </c>
      <c r="E36" s="425">
        <v>11</v>
      </c>
      <c r="F36" s="425">
        <v>0</v>
      </c>
      <c r="G36" s="425">
        <v>0</v>
      </c>
      <c r="H36" s="425">
        <v>790</v>
      </c>
      <c r="I36" s="9"/>
      <c r="J36" s="9"/>
      <c r="K36" s="9"/>
      <c r="L36" s="14"/>
      <c r="M36" s="14"/>
      <c r="N36" s="14"/>
      <c r="O36" s="14"/>
    </row>
    <row r="37" spans="1:15" ht="11.25" customHeight="1" x14ac:dyDescent="0.2">
      <c r="A37" s="59" t="s">
        <v>6</v>
      </c>
      <c r="B37" s="425">
        <v>1117</v>
      </c>
      <c r="C37" s="425">
        <v>339</v>
      </c>
      <c r="D37" s="425">
        <v>213</v>
      </c>
      <c r="E37" s="425">
        <v>17</v>
      </c>
      <c r="F37" s="425">
        <v>1</v>
      </c>
      <c r="G37" s="425">
        <v>0</v>
      </c>
      <c r="H37" s="425">
        <v>1687</v>
      </c>
      <c r="I37" s="9"/>
      <c r="J37" s="9"/>
      <c r="K37" s="9"/>
      <c r="L37" s="14"/>
      <c r="M37" s="14"/>
      <c r="N37" s="14"/>
      <c r="O37" s="14"/>
    </row>
    <row r="38" spans="1:15" s="10" customFormat="1" ht="11.25" customHeight="1" thickBot="1" x14ac:dyDescent="0.25">
      <c r="A38" s="112" t="s">
        <v>104</v>
      </c>
      <c r="B38" s="426">
        <v>3090</v>
      </c>
      <c r="C38" s="426">
        <v>1080</v>
      </c>
      <c r="D38" s="426">
        <v>338</v>
      </c>
      <c r="E38" s="426">
        <v>101</v>
      </c>
      <c r="F38" s="426">
        <v>7</v>
      </c>
      <c r="G38" s="426">
        <v>4</v>
      </c>
      <c r="H38" s="426">
        <v>4620</v>
      </c>
      <c r="I38" s="9"/>
      <c r="J38" s="9"/>
      <c r="K38" s="9"/>
      <c r="L38" s="9"/>
      <c r="M38" s="9"/>
      <c r="N38" s="9"/>
      <c r="O38" s="9"/>
    </row>
    <row r="39" spans="1:15" ht="11.2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ht="11.25" customHeight="1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ht="11.25" customHeight="1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ht="11.25" customHeight="1" x14ac:dyDescent="0.2">
      <c r="B42" s="14"/>
      <c r="C42" s="14"/>
      <c r="D42" s="14"/>
      <c r="E42" s="14"/>
      <c r="F42" s="14"/>
      <c r="G42" s="14"/>
      <c r="H42" s="410"/>
      <c r="I42" s="14"/>
      <c r="J42" s="14"/>
      <c r="K42" s="14"/>
      <c r="L42" s="14"/>
      <c r="M42" s="14"/>
      <c r="N42" s="14"/>
      <c r="O42" s="14"/>
    </row>
  </sheetData>
  <mergeCells count="4">
    <mergeCell ref="B3:H3"/>
    <mergeCell ref="B4:C4"/>
    <mergeCell ref="D4:E4"/>
    <mergeCell ref="F4:G4"/>
  </mergeCells>
  <pageMargins left="0.78740157499999996" right="0.78740157499999996" top="0.984251969" bottom="0.984251969" header="0.5" footer="0.5"/>
  <pageSetup paperSize="9" scale="9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S33"/>
  <sheetViews>
    <sheetView showGridLines="0" zoomScale="115" zoomScaleNormal="115" workbookViewId="0">
      <selection activeCell="C25" sqref="C25"/>
    </sheetView>
  </sheetViews>
  <sheetFormatPr baseColWidth="10" defaultColWidth="11.42578125" defaultRowHeight="11.25" customHeight="1" x14ac:dyDescent="0.2"/>
  <cols>
    <col min="1" max="1" width="40.5703125" style="12" customWidth="1"/>
    <col min="2" max="6" width="6.5703125" style="12" customWidth="1"/>
    <col min="7" max="7" width="3" style="12" customWidth="1"/>
    <col min="8" max="12" width="7.42578125" style="12" customWidth="1"/>
    <col min="13" max="13" width="33.5703125" style="12" customWidth="1"/>
    <col min="14" max="21" width="10.5703125" style="12" customWidth="1"/>
    <col min="22" max="16384" width="11.42578125" style="12"/>
  </cols>
  <sheetData>
    <row r="1" spans="1:45" s="16" customFormat="1" ht="12" customHeight="1" x14ac:dyDescent="0.2">
      <c r="A1" s="16" t="s">
        <v>256</v>
      </c>
      <c r="B1" s="284"/>
      <c r="C1" s="284"/>
      <c r="D1" s="284"/>
      <c r="E1" s="284"/>
      <c r="I1" s="284"/>
      <c r="J1" s="284"/>
      <c r="K1" s="284"/>
    </row>
    <row r="2" spans="1:45" s="45" customFormat="1" ht="12" customHeight="1" x14ac:dyDescent="0.2">
      <c r="A2" s="357"/>
      <c r="B2" s="286"/>
      <c r="C2" s="286"/>
      <c r="D2" s="286"/>
      <c r="E2" s="286"/>
      <c r="F2" s="285"/>
      <c r="G2" s="285"/>
      <c r="H2" s="285"/>
      <c r="I2" s="286"/>
      <c r="J2" s="286"/>
      <c r="K2" s="286"/>
      <c r="L2" s="285"/>
    </row>
    <row r="3" spans="1:45" s="5" customFormat="1" ht="12.75" x14ac:dyDescent="0.2">
      <c r="A3" s="7"/>
      <c r="B3" s="458" t="s">
        <v>198</v>
      </c>
      <c r="C3" s="458"/>
      <c r="D3" s="458"/>
      <c r="E3" s="458"/>
      <c r="F3" s="458"/>
      <c r="G3" s="8"/>
      <c r="H3" s="458" t="s">
        <v>161</v>
      </c>
      <c r="I3" s="458"/>
      <c r="J3" s="458"/>
      <c r="K3" s="458"/>
      <c r="L3" s="458"/>
      <c r="M3" s="4"/>
      <c r="N3" s="4"/>
      <c r="O3" s="4"/>
      <c r="P3" s="287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4" spans="1:45" s="123" customFormat="1" x14ac:dyDescent="0.2">
      <c r="A4" s="148"/>
      <c r="B4" s="171">
        <v>2020</v>
      </c>
      <c r="C4" s="171">
        <v>2021</v>
      </c>
      <c r="D4" s="171">
        <v>2022</v>
      </c>
      <c r="E4" s="171">
        <v>2023</v>
      </c>
      <c r="F4" s="171">
        <v>2024</v>
      </c>
      <c r="G4" s="171"/>
      <c r="H4" s="171">
        <v>2020</v>
      </c>
      <c r="I4" s="171">
        <v>2021</v>
      </c>
      <c r="J4" s="171">
        <v>2022</v>
      </c>
      <c r="K4" s="171">
        <v>2023</v>
      </c>
      <c r="L4" s="171">
        <v>2024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1.25" customHeight="1" x14ac:dyDescent="0.2">
      <c r="A5" s="59" t="s">
        <v>5</v>
      </c>
      <c r="B5" s="244">
        <v>991.14304564569989</v>
      </c>
      <c r="C5" s="244">
        <v>1089.2003501515001</v>
      </c>
      <c r="D5" s="244">
        <v>1073.5355427910999</v>
      </c>
      <c r="E5" s="244">
        <v>1036.8907112400552</v>
      </c>
      <c r="F5" s="244">
        <v>994.64106956610021</v>
      </c>
      <c r="G5" s="288"/>
      <c r="H5" s="289">
        <v>1.3134733449055584</v>
      </c>
      <c r="I5" s="289">
        <v>1.3647245995558257</v>
      </c>
      <c r="J5" s="289">
        <v>1.282522600550863</v>
      </c>
      <c r="K5" s="289">
        <v>1.2713070109979712</v>
      </c>
      <c r="L5" s="289">
        <v>1.2090254650241894</v>
      </c>
      <c r="M5" s="290"/>
      <c r="N5" s="291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45" ht="11.25" customHeight="1" x14ac:dyDescent="0.2">
      <c r="A6" s="59" t="s">
        <v>105</v>
      </c>
      <c r="B6" s="244">
        <v>1002.5491429154997</v>
      </c>
      <c r="C6" s="244">
        <v>1120.6616370365</v>
      </c>
      <c r="D6" s="244">
        <v>974.71325201520006</v>
      </c>
      <c r="E6" s="244">
        <v>1090.1166030946997</v>
      </c>
      <c r="F6" s="244">
        <v>1010.5145894887999</v>
      </c>
      <c r="G6" s="288"/>
      <c r="H6" s="289">
        <v>1.2793817703931751</v>
      </c>
      <c r="I6" s="289">
        <v>1.3796664126909772</v>
      </c>
      <c r="J6" s="289">
        <v>1.0921646370876008</v>
      </c>
      <c r="K6" s="289">
        <v>1.0785971851572207</v>
      </c>
      <c r="L6" s="289">
        <v>0.95484700887158647</v>
      </c>
      <c r="M6" s="290"/>
      <c r="N6" s="291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45" ht="11.25" customHeight="1" x14ac:dyDescent="0.2">
      <c r="A7" s="59" t="s">
        <v>4</v>
      </c>
      <c r="B7" s="244">
        <v>674.78196362309984</v>
      </c>
      <c r="C7" s="244">
        <v>781.42358914600004</v>
      </c>
      <c r="D7" s="244">
        <v>639.03885955780004</v>
      </c>
      <c r="E7" s="244">
        <v>657.13483049500041</v>
      </c>
      <c r="F7" s="244">
        <v>671.60049372109995</v>
      </c>
      <c r="G7" s="288"/>
      <c r="H7" s="289">
        <v>0.8714510326778333</v>
      </c>
      <c r="I7" s="289">
        <v>1.010322182904944</v>
      </c>
      <c r="J7" s="289">
        <v>0.79709478434571102</v>
      </c>
      <c r="K7" s="289">
        <v>0.79375613675291157</v>
      </c>
      <c r="L7" s="289">
        <v>0.79114205880680877</v>
      </c>
      <c r="M7" s="290"/>
      <c r="N7" s="291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45" ht="11.25" customHeight="1" x14ac:dyDescent="0.2">
      <c r="A8" s="59" t="s">
        <v>6</v>
      </c>
      <c r="B8" s="244">
        <v>1452.3779054435995</v>
      </c>
      <c r="C8" s="244">
        <v>1542.7072939173001</v>
      </c>
      <c r="D8" s="244">
        <v>1392.4299708010994</v>
      </c>
      <c r="E8" s="244">
        <v>1532.5282008890999</v>
      </c>
      <c r="F8" s="244">
        <v>1525.3178328522995</v>
      </c>
      <c r="G8" s="288"/>
      <c r="H8" s="289">
        <v>0.72389420808217919</v>
      </c>
      <c r="I8" s="289">
        <v>0.73008556064328811</v>
      </c>
      <c r="J8" s="289">
        <v>0.64301512872544953</v>
      </c>
      <c r="K8" s="289">
        <v>0.69970788629972047</v>
      </c>
      <c r="L8" s="289">
        <v>0.69405188736055856</v>
      </c>
      <c r="M8" s="290"/>
      <c r="N8" s="291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45" s="22" customFormat="1" ht="11.25" customHeight="1" x14ac:dyDescent="0.2">
      <c r="A9" s="292" t="s">
        <v>104</v>
      </c>
      <c r="B9" s="431">
        <v>4120.8520576278988</v>
      </c>
      <c r="C9" s="432">
        <v>4533.9928702513007</v>
      </c>
      <c r="D9" s="432">
        <v>4079.7176251651995</v>
      </c>
      <c r="E9" s="432">
        <v>4316.6703457188551</v>
      </c>
      <c r="F9" s="432">
        <v>4202.0739856282999</v>
      </c>
      <c r="G9" s="355"/>
      <c r="H9" s="356">
        <v>0.95414897382534825</v>
      </c>
      <c r="I9" s="356">
        <v>1.0082552687205322</v>
      </c>
      <c r="J9" s="356">
        <v>0.86863676869565565</v>
      </c>
      <c r="K9" s="356">
        <v>0.89106214084250823</v>
      </c>
      <c r="L9" s="356">
        <v>0.85276626368893049</v>
      </c>
      <c r="M9" s="290"/>
      <c r="N9" s="291"/>
      <c r="O9" s="293"/>
      <c r="P9" s="293"/>
      <c r="Q9" s="293"/>
      <c r="R9" s="293"/>
      <c r="S9" s="293"/>
      <c r="T9" s="293"/>
      <c r="U9" s="293"/>
      <c r="V9" s="293"/>
      <c r="W9" s="293"/>
      <c r="X9" s="293"/>
      <c r="Y9" s="293"/>
      <c r="Z9" s="293"/>
    </row>
    <row r="10" spans="1:45" s="10" customFormat="1" x14ac:dyDescent="0.2">
      <c r="A10" s="59" t="s">
        <v>4</v>
      </c>
      <c r="B10" s="425">
        <v>434.53123152210037</v>
      </c>
      <c r="C10" s="425">
        <v>421.33587197450004</v>
      </c>
      <c r="D10" s="425">
        <v>425.46404886040017</v>
      </c>
      <c r="E10" s="425">
        <v>388.34928032079125</v>
      </c>
      <c r="F10" s="425">
        <v>393.48429197990026</v>
      </c>
      <c r="G10" s="288"/>
      <c r="H10" s="289">
        <v>1.2604972921477688</v>
      </c>
      <c r="I10" s="289">
        <v>1.1949061909035479</v>
      </c>
      <c r="J10" s="289">
        <v>1.235628753987164</v>
      </c>
      <c r="K10" s="289">
        <v>1.172445975065034</v>
      </c>
      <c r="L10" s="289">
        <v>1.2338798745058022</v>
      </c>
      <c r="M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45" s="10" customFormat="1" x14ac:dyDescent="0.2">
      <c r="A11" s="59" t="s">
        <v>188</v>
      </c>
      <c r="B11" s="425">
        <v>75.543503680800001</v>
      </c>
      <c r="C11" s="425">
        <v>72.2630762963</v>
      </c>
      <c r="D11" s="425">
        <v>66.57038649499998</v>
      </c>
      <c r="E11" s="425">
        <v>65.6562686308</v>
      </c>
      <c r="F11" s="425">
        <v>51.702670235799999</v>
      </c>
      <c r="G11" s="288"/>
      <c r="H11" s="289">
        <v>0.13370531624920354</v>
      </c>
      <c r="I11" s="289">
        <v>0.12480669481226252</v>
      </c>
      <c r="J11" s="289">
        <v>0.11302272749575548</v>
      </c>
      <c r="K11" s="289">
        <v>0.10942711438466667</v>
      </c>
      <c r="L11" s="289">
        <v>8.6171117059666666E-2</v>
      </c>
      <c r="M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45" s="10" customFormat="1" x14ac:dyDescent="0.2">
      <c r="A12" s="292" t="s">
        <v>151</v>
      </c>
      <c r="B12" s="432">
        <v>510.07473520290034</v>
      </c>
      <c r="C12" s="432">
        <v>493.59894827080007</v>
      </c>
      <c r="D12" s="432">
        <v>492.03443535540015</v>
      </c>
      <c r="E12" s="432">
        <v>454.00554895159127</v>
      </c>
      <c r="F12" s="432">
        <v>445.18696221570025</v>
      </c>
      <c r="G12" s="355"/>
      <c r="H12" s="356">
        <v>0.560688045027536</v>
      </c>
      <c r="I12" s="356">
        <v>0.52983431722587782</v>
      </c>
      <c r="J12" s="356">
        <v>0.52718163495805359</v>
      </c>
      <c r="K12" s="356">
        <v>0.48753320764106745</v>
      </c>
      <c r="L12" s="356">
        <v>0.48447813931407147</v>
      </c>
      <c r="M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45" ht="11.25" customHeight="1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29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45" ht="11.25" customHeight="1" x14ac:dyDescent="0.2">
      <c r="A14" s="18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45" ht="11.25" customHeight="1" x14ac:dyDescent="0.2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45" ht="11.25" customHeight="1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2:26" ht="11.25" customHeight="1" x14ac:dyDescent="0.2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2:26" ht="11.25" customHeight="1" x14ac:dyDescent="0.2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2:26" ht="11.25" customHeight="1" x14ac:dyDescent="0.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2:26" ht="11.25" customHeight="1" x14ac:dyDescent="0.2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2:26" ht="11.2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2:26" ht="11.2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2:26" ht="11.25" customHeight="1" x14ac:dyDescent="0.2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2:26" ht="11.25" customHeight="1" x14ac:dyDescent="0.2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2:26" ht="11.25" customHeight="1" x14ac:dyDescent="0.2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2:26" ht="11.2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2:26" ht="11.2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2:26" ht="11.25" customHeight="1" x14ac:dyDescent="0.2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2:26" ht="11.25" customHeight="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2:26" ht="11.25" customHeight="1" x14ac:dyDescent="0.2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2:26" ht="11.2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2:26" ht="11.25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2:26" ht="11.25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</sheetData>
  <mergeCells count="2">
    <mergeCell ref="B3:F3"/>
    <mergeCell ref="H3:L3"/>
  </mergeCells>
  <conditionalFormatting sqref="A14">
    <cfRule type="cellIs" dxfId="1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9"/>
  <dimension ref="A1:AZ85"/>
  <sheetViews>
    <sheetView showGridLines="0" zoomScale="115" zoomScaleNormal="115" workbookViewId="0"/>
  </sheetViews>
  <sheetFormatPr baseColWidth="10" defaultColWidth="8.85546875" defaultRowHeight="11.25" customHeight="1" x14ac:dyDescent="0.2"/>
  <cols>
    <col min="1" max="1" width="40.5703125" style="243" customWidth="1"/>
    <col min="2" max="2" width="8.140625" style="243" bestFit="1" customWidth="1"/>
    <col min="3" max="3" width="6.140625" style="243" bestFit="1" customWidth="1"/>
    <col min="4" max="4" width="10.42578125" style="243" bestFit="1" customWidth="1"/>
    <col min="5" max="5" width="9.42578125" style="243" bestFit="1" customWidth="1"/>
    <col min="6" max="6" width="6.140625" style="243" bestFit="1" customWidth="1"/>
    <col min="7" max="7" width="10.140625" style="243" customWidth="1"/>
    <col min="8" max="8" width="7.85546875" style="243" bestFit="1" customWidth="1"/>
    <col min="9" max="9" width="3.42578125" style="243" customWidth="1"/>
    <col min="10" max="10" width="8.140625" style="243" bestFit="1" customWidth="1"/>
    <col min="11" max="11" width="7" style="243" bestFit="1" customWidth="1"/>
    <col min="12" max="12" width="10.42578125" style="243" bestFit="1" customWidth="1"/>
    <col min="13" max="13" width="9.42578125" style="243" bestFit="1" customWidth="1"/>
    <col min="14" max="14" width="7.42578125" style="243" customWidth="1"/>
    <col min="15" max="15" width="10.140625" style="243" bestFit="1" customWidth="1"/>
    <col min="16" max="17" width="7" style="243" bestFit="1" customWidth="1"/>
    <col min="18" max="28" width="10.5703125" style="243" customWidth="1"/>
    <col min="29" max="16384" width="8.85546875" style="243"/>
  </cols>
  <sheetData>
    <row r="1" spans="1:52" s="227" customFormat="1" ht="12" customHeight="1" x14ac:dyDescent="0.2">
      <c r="A1" s="226" t="s">
        <v>257</v>
      </c>
      <c r="B1" s="228"/>
    </row>
    <row r="2" spans="1:52" s="230" customFormat="1" ht="12" customHeight="1" x14ac:dyDescent="0.25">
      <c r="A2" s="229"/>
      <c r="B2" s="231"/>
    </row>
    <row r="3" spans="1:52" s="236" customFormat="1" x14ac:dyDescent="0.2">
      <c r="A3" s="7"/>
      <c r="B3" s="454" t="s">
        <v>19</v>
      </c>
      <c r="C3" s="454"/>
      <c r="D3" s="454"/>
      <c r="E3" s="454"/>
      <c r="F3" s="454"/>
      <c r="G3" s="454"/>
      <c r="H3" s="454"/>
      <c r="I3" s="233"/>
      <c r="J3" s="459" t="s">
        <v>20</v>
      </c>
      <c r="K3" s="454"/>
      <c r="L3" s="454"/>
      <c r="M3" s="454"/>
      <c r="N3" s="454"/>
      <c r="O3" s="454"/>
      <c r="P3" s="454"/>
      <c r="Q3" s="454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</row>
    <row r="4" spans="1:52" s="241" customFormat="1" ht="34.5" thickBot="1" x14ac:dyDescent="0.25">
      <c r="A4" s="6"/>
      <c r="B4" s="239" t="s">
        <v>21</v>
      </c>
      <c r="C4" s="295" t="s">
        <v>22</v>
      </c>
      <c r="D4" s="239" t="s">
        <v>23</v>
      </c>
      <c r="E4" s="239" t="s">
        <v>145</v>
      </c>
      <c r="F4" s="239" t="s">
        <v>127</v>
      </c>
      <c r="G4" s="239" t="s">
        <v>146</v>
      </c>
      <c r="H4" s="295" t="s">
        <v>0</v>
      </c>
      <c r="I4" s="295"/>
      <c r="J4" s="364" t="s">
        <v>21</v>
      </c>
      <c r="K4" s="295" t="s">
        <v>22</v>
      </c>
      <c r="L4" s="239" t="s">
        <v>23</v>
      </c>
      <c r="M4" s="239" t="s">
        <v>145</v>
      </c>
      <c r="N4" s="239" t="s">
        <v>127</v>
      </c>
      <c r="O4" s="239" t="s">
        <v>117</v>
      </c>
      <c r="P4" s="239" t="s">
        <v>146</v>
      </c>
      <c r="Q4" s="295" t="s">
        <v>0</v>
      </c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</row>
    <row r="5" spans="1:52" ht="11.25" customHeight="1" x14ac:dyDescent="0.2">
      <c r="A5" s="55">
        <v>2020</v>
      </c>
      <c r="B5" s="199"/>
      <c r="C5" s="199"/>
      <c r="D5" s="199"/>
      <c r="E5" s="199"/>
      <c r="F5" s="199"/>
      <c r="G5" s="199"/>
      <c r="H5" s="199"/>
      <c r="I5" s="199"/>
      <c r="J5" s="365"/>
      <c r="K5" s="199"/>
      <c r="L5" s="199"/>
      <c r="M5" s="199"/>
      <c r="N5" s="199"/>
      <c r="O5" s="199"/>
      <c r="P5" s="199"/>
      <c r="Q5" s="199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42"/>
      <c r="AR5" s="242"/>
      <c r="AS5" s="242"/>
    </row>
    <row r="6" spans="1:52" ht="11.25" customHeight="1" x14ac:dyDescent="0.2">
      <c r="A6" s="59" t="s">
        <v>5</v>
      </c>
      <c r="B6" s="189">
        <v>10</v>
      </c>
      <c r="C6" s="189">
        <v>30</v>
      </c>
      <c r="D6" s="189">
        <v>8</v>
      </c>
      <c r="E6" s="189">
        <v>12</v>
      </c>
      <c r="F6" s="189">
        <v>3</v>
      </c>
      <c r="G6" s="189">
        <v>23</v>
      </c>
      <c r="H6" s="189">
        <v>86</v>
      </c>
      <c r="I6" s="189"/>
      <c r="J6" s="366">
        <v>11</v>
      </c>
      <c r="K6" s="189">
        <v>35</v>
      </c>
      <c r="L6" s="189">
        <v>14</v>
      </c>
      <c r="M6" s="189">
        <v>9</v>
      </c>
      <c r="N6" s="189">
        <v>9</v>
      </c>
      <c r="O6" s="189">
        <v>16</v>
      </c>
      <c r="P6" s="189">
        <v>9</v>
      </c>
      <c r="Q6" s="189">
        <v>103</v>
      </c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</row>
    <row r="7" spans="1:52" ht="11.25" customHeight="1" x14ac:dyDescent="0.2">
      <c r="A7" s="59" t="s">
        <v>105</v>
      </c>
      <c r="B7" s="189">
        <v>9</v>
      </c>
      <c r="C7" s="189">
        <v>6</v>
      </c>
      <c r="D7" s="189">
        <v>4</v>
      </c>
      <c r="E7" s="189">
        <v>7</v>
      </c>
      <c r="F7" s="189">
        <v>11</v>
      </c>
      <c r="G7" s="189">
        <v>19</v>
      </c>
      <c r="H7" s="189">
        <v>56</v>
      </c>
      <c r="I7" s="189"/>
      <c r="J7" s="366">
        <v>16</v>
      </c>
      <c r="K7" s="189">
        <v>11</v>
      </c>
      <c r="L7" s="189">
        <v>3</v>
      </c>
      <c r="M7" s="189">
        <v>14</v>
      </c>
      <c r="N7" s="189">
        <v>29</v>
      </c>
      <c r="O7" s="189">
        <v>17</v>
      </c>
      <c r="P7" s="189">
        <v>4</v>
      </c>
      <c r="Q7" s="189">
        <v>94</v>
      </c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</row>
    <row r="8" spans="1:52" ht="11.25" customHeight="1" x14ac:dyDescent="0.2">
      <c r="A8" s="59" t="s">
        <v>4</v>
      </c>
      <c r="B8" s="189">
        <v>8</v>
      </c>
      <c r="C8" s="189">
        <v>6</v>
      </c>
      <c r="D8" s="189">
        <v>5</v>
      </c>
      <c r="E8" s="189">
        <v>6</v>
      </c>
      <c r="F8" s="189">
        <v>11</v>
      </c>
      <c r="G8" s="189">
        <v>26</v>
      </c>
      <c r="H8" s="189">
        <v>62</v>
      </c>
      <c r="I8" s="189"/>
      <c r="J8" s="366">
        <v>18</v>
      </c>
      <c r="K8" s="189">
        <v>8</v>
      </c>
      <c r="L8" s="189">
        <v>4</v>
      </c>
      <c r="M8" s="189">
        <v>3</v>
      </c>
      <c r="N8" s="189">
        <v>20</v>
      </c>
      <c r="O8" s="189">
        <v>3</v>
      </c>
      <c r="P8" s="189">
        <v>3</v>
      </c>
      <c r="Q8" s="189">
        <v>59</v>
      </c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</row>
    <row r="9" spans="1:52" ht="11.25" customHeight="1" x14ac:dyDescent="0.2">
      <c r="A9" s="59" t="s">
        <v>6</v>
      </c>
      <c r="B9" s="189">
        <v>53</v>
      </c>
      <c r="C9" s="189">
        <v>19</v>
      </c>
      <c r="D9" s="189">
        <v>9</v>
      </c>
      <c r="E9" s="189">
        <v>13</v>
      </c>
      <c r="F9" s="189">
        <v>22</v>
      </c>
      <c r="G9" s="189">
        <v>56</v>
      </c>
      <c r="H9" s="189">
        <v>172</v>
      </c>
      <c r="I9" s="189"/>
      <c r="J9" s="366">
        <v>65</v>
      </c>
      <c r="K9" s="189">
        <v>57</v>
      </c>
      <c r="L9" s="189">
        <v>17</v>
      </c>
      <c r="M9" s="189">
        <v>11</v>
      </c>
      <c r="N9" s="189">
        <v>46</v>
      </c>
      <c r="O9" s="189">
        <v>37</v>
      </c>
      <c r="P9" s="189">
        <v>2</v>
      </c>
      <c r="Q9" s="189">
        <v>235</v>
      </c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</row>
    <row r="10" spans="1:52" ht="11.25" customHeight="1" thickBot="1" x14ac:dyDescent="0.25">
      <c r="A10" s="112" t="s">
        <v>104</v>
      </c>
      <c r="B10" s="191">
        <v>80</v>
      </c>
      <c r="C10" s="191">
        <v>61</v>
      </c>
      <c r="D10" s="191">
        <v>26</v>
      </c>
      <c r="E10" s="191">
        <v>38</v>
      </c>
      <c r="F10" s="191">
        <v>47</v>
      </c>
      <c r="G10" s="191">
        <v>124</v>
      </c>
      <c r="H10" s="191">
        <v>376</v>
      </c>
      <c r="I10" s="191"/>
      <c r="J10" s="367">
        <v>110</v>
      </c>
      <c r="K10" s="191">
        <v>111</v>
      </c>
      <c r="L10" s="191">
        <v>38</v>
      </c>
      <c r="M10" s="191">
        <v>37</v>
      </c>
      <c r="N10" s="191">
        <v>104</v>
      </c>
      <c r="O10" s="191">
        <v>73</v>
      </c>
      <c r="P10" s="191">
        <v>18</v>
      </c>
      <c r="Q10" s="191">
        <v>491</v>
      </c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</row>
    <row r="11" spans="1:52" ht="11.25" customHeight="1" thickBot="1" x14ac:dyDescent="0.25">
      <c r="A11" s="140"/>
      <c r="B11" s="194"/>
      <c r="C11" s="194"/>
      <c r="D11" s="194"/>
      <c r="E11" s="194"/>
      <c r="F11" s="194"/>
      <c r="G11" s="194"/>
      <c r="H11" s="194"/>
      <c r="I11" s="194"/>
      <c r="J11" s="368"/>
      <c r="K11" s="194"/>
      <c r="L11" s="194"/>
      <c r="M11" s="194"/>
      <c r="N11" s="194"/>
      <c r="O11" s="194"/>
      <c r="P11" s="194"/>
      <c r="Q11" s="194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</row>
    <row r="12" spans="1:52" ht="11.25" customHeight="1" x14ac:dyDescent="0.2">
      <c r="A12" s="55">
        <v>2021</v>
      </c>
      <c r="B12" s="199"/>
      <c r="C12" s="199"/>
      <c r="D12" s="199"/>
      <c r="E12" s="199"/>
      <c r="F12" s="199"/>
      <c r="G12" s="199"/>
      <c r="H12" s="199"/>
      <c r="I12" s="199"/>
      <c r="J12" s="365"/>
      <c r="K12" s="199"/>
      <c r="L12" s="199"/>
      <c r="M12" s="199"/>
      <c r="N12" s="199"/>
      <c r="O12" s="199"/>
      <c r="P12" s="199"/>
      <c r="Q12" s="199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</row>
    <row r="13" spans="1:52" ht="11.25" customHeight="1" x14ac:dyDescent="0.2">
      <c r="A13" s="59" t="s">
        <v>5</v>
      </c>
      <c r="B13" s="189">
        <v>10</v>
      </c>
      <c r="C13" s="189">
        <v>26</v>
      </c>
      <c r="D13" s="189">
        <v>14</v>
      </c>
      <c r="E13" s="189">
        <v>32</v>
      </c>
      <c r="F13" s="189">
        <v>10</v>
      </c>
      <c r="G13" s="189">
        <v>6</v>
      </c>
      <c r="H13" s="189">
        <v>98</v>
      </c>
      <c r="I13" s="189"/>
      <c r="J13" s="366">
        <v>16</v>
      </c>
      <c r="K13" s="189">
        <v>30</v>
      </c>
      <c r="L13" s="189">
        <v>10</v>
      </c>
      <c r="M13" s="189">
        <v>17</v>
      </c>
      <c r="N13" s="189">
        <v>32</v>
      </c>
      <c r="O13" s="189">
        <v>37</v>
      </c>
      <c r="P13" s="189">
        <v>8</v>
      </c>
      <c r="Q13" s="189">
        <v>150</v>
      </c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</row>
    <row r="14" spans="1:52" ht="11.25" customHeight="1" x14ac:dyDescent="0.2">
      <c r="A14" s="59" t="s">
        <v>105</v>
      </c>
      <c r="B14" s="189">
        <v>13</v>
      </c>
      <c r="C14" s="189">
        <v>16</v>
      </c>
      <c r="D14" s="189">
        <v>2</v>
      </c>
      <c r="E14" s="189">
        <v>11</v>
      </c>
      <c r="F14" s="189">
        <v>16</v>
      </c>
      <c r="G14" s="189">
        <v>24</v>
      </c>
      <c r="H14" s="189">
        <v>82</v>
      </c>
      <c r="I14" s="189"/>
      <c r="J14" s="366">
        <v>23</v>
      </c>
      <c r="K14" s="189">
        <v>24</v>
      </c>
      <c r="L14" s="189">
        <v>4</v>
      </c>
      <c r="M14" s="189">
        <v>14</v>
      </c>
      <c r="N14" s="189">
        <v>43</v>
      </c>
      <c r="O14" s="189">
        <v>8</v>
      </c>
      <c r="P14" s="189">
        <v>5</v>
      </c>
      <c r="Q14" s="189">
        <v>121</v>
      </c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</row>
    <row r="15" spans="1:52" ht="11.25" customHeight="1" x14ac:dyDescent="0.2">
      <c r="A15" s="59" t="s">
        <v>4</v>
      </c>
      <c r="B15" s="189">
        <v>19</v>
      </c>
      <c r="C15" s="189">
        <v>6</v>
      </c>
      <c r="D15" s="189">
        <v>3</v>
      </c>
      <c r="E15" s="189">
        <v>5</v>
      </c>
      <c r="F15" s="189">
        <v>11</v>
      </c>
      <c r="G15" s="189">
        <v>20</v>
      </c>
      <c r="H15" s="189">
        <v>64</v>
      </c>
      <c r="I15" s="189"/>
      <c r="J15" s="366">
        <v>18</v>
      </c>
      <c r="K15" s="189">
        <v>17</v>
      </c>
      <c r="L15" s="189">
        <v>5</v>
      </c>
      <c r="M15" s="189">
        <v>7</v>
      </c>
      <c r="N15" s="189">
        <v>20</v>
      </c>
      <c r="O15" s="189">
        <v>12</v>
      </c>
      <c r="P15" s="189">
        <v>2</v>
      </c>
      <c r="Q15" s="189">
        <v>81</v>
      </c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</row>
    <row r="16" spans="1:52" ht="11.25" customHeight="1" x14ac:dyDescent="0.2">
      <c r="A16" s="59" t="s">
        <v>6</v>
      </c>
      <c r="B16" s="189">
        <v>81</v>
      </c>
      <c r="C16" s="189">
        <v>22</v>
      </c>
      <c r="D16" s="189">
        <v>16</v>
      </c>
      <c r="E16" s="189">
        <v>14</v>
      </c>
      <c r="F16" s="189">
        <v>14</v>
      </c>
      <c r="G16" s="189">
        <v>48</v>
      </c>
      <c r="H16" s="189">
        <v>195</v>
      </c>
      <c r="I16" s="189"/>
      <c r="J16" s="366">
        <v>80</v>
      </c>
      <c r="K16" s="189">
        <v>84</v>
      </c>
      <c r="L16" s="189">
        <v>29</v>
      </c>
      <c r="M16" s="189">
        <v>10</v>
      </c>
      <c r="N16" s="189">
        <v>40</v>
      </c>
      <c r="O16" s="189">
        <v>64</v>
      </c>
      <c r="P16" s="189">
        <v>3</v>
      </c>
      <c r="Q16" s="189">
        <v>310</v>
      </c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</row>
    <row r="17" spans="1:33" ht="11.25" customHeight="1" thickBot="1" x14ac:dyDescent="0.25">
      <c r="A17" s="112" t="s">
        <v>104</v>
      </c>
      <c r="B17" s="191">
        <v>123</v>
      </c>
      <c r="C17" s="191">
        <v>70</v>
      </c>
      <c r="D17" s="191">
        <v>35</v>
      </c>
      <c r="E17" s="191">
        <v>62</v>
      </c>
      <c r="F17" s="191">
        <v>51</v>
      </c>
      <c r="G17" s="191">
        <v>98</v>
      </c>
      <c r="H17" s="191">
        <v>439</v>
      </c>
      <c r="I17" s="191"/>
      <c r="J17" s="367">
        <v>137</v>
      </c>
      <c r="K17" s="191">
        <v>155</v>
      </c>
      <c r="L17" s="191">
        <v>48</v>
      </c>
      <c r="M17" s="191">
        <v>48</v>
      </c>
      <c r="N17" s="191">
        <v>135</v>
      </c>
      <c r="O17" s="191">
        <v>121</v>
      </c>
      <c r="P17" s="191">
        <v>18</v>
      </c>
      <c r="Q17" s="191">
        <v>662</v>
      </c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</row>
    <row r="18" spans="1:33" ht="11.25" customHeight="1" thickBot="1" x14ac:dyDescent="0.25">
      <c r="A18" s="140"/>
      <c r="B18" s="194"/>
      <c r="C18" s="194"/>
      <c r="D18" s="194"/>
      <c r="E18" s="194"/>
      <c r="F18" s="194"/>
      <c r="G18" s="194"/>
      <c r="H18" s="194"/>
      <c r="I18" s="194"/>
      <c r="J18" s="368"/>
      <c r="K18" s="194"/>
      <c r="L18" s="194"/>
      <c r="M18" s="194"/>
      <c r="N18" s="194"/>
      <c r="O18" s="194"/>
      <c r="P18" s="194"/>
      <c r="Q18" s="194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</row>
    <row r="19" spans="1:33" ht="11.25" customHeight="1" x14ac:dyDescent="0.2">
      <c r="A19" s="55">
        <v>2022</v>
      </c>
      <c r="B19" s="199"/>
      <c r="C19" s="199"/>
      <c r="D19" s="199"/>
      <c r="E19" s="199"/>
      <c r="F19" s="199"/>
      <c r="G19" s="199"/>
      <c r="H19" s="199"/>
      <c r="I19" s="199"/>
      <c r="J19" s="365"/>
      <c r="K19" s="199"/>
      <c r="L19" s="199"/>
      <c r="M19" s="199"/>
      <c r="N19" s="199"/>
      <c r="O19" s="199"/>
      <c r="P19" s="199"/>
      <c r="Q19" s="199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</row>
    <row r="20" spans="1:33" ht="11.25" customHeight="1" x14ac:dyDescent="0.2">
      <c r="A20" s="59" t="s">
        <v>5</v>
      </c>
      <c r="B20" s="189">
        <v>9</v>
      </c>
      <c r="C20" s="189">
        <v>33</v>
      </c>
      <c r="D20" s="189">
        <v>4</v>
      </c>
      <c r="E20" s="189">
        <v>20</v>
      </c>
      <c r="F20" s="189">
        <v>13</v>
      </c>
      <c r="G20" s="189">
        <v>21</v>
      </c>
      <c r="H20" s="189">
        <v>100</v>
      </c>
      <c r="I20" s="189"/>
      <c r="J20" s="366">
        <v>14</v>
      </c>
      <c r="K20" s="189">
        <v>31</v>
      </c>
      <c r="L20" s="189">
        <v>6</v>
      </c>
      <c r="M20" s="189">
        <v>16</v>
      </c>
      <c r="N20" s="189">
        <v>20</v>
      </c>
      <c r="O20" s="189">
        <v>31</v>
      </c>
      <c r="P20" s="189">
        <v>3</v>
      </c>
      <c r="Q20" s="189">
        <v>121</v>
      </c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</row>
    <row r="21" spans="1:33" ht="11.25" customHeight="1" x14ac:dyDescent="0.2">
      <c r="A21" s="59" t="s">
        <v>105</v>
      </c>
      <c r="B21" s="189">
        <v>10</v>
      </c>
      <c r="C21" s="189">
        <v>8</v>
      </c>
      <c r="D21" s="189">
        <v>8</v>
      </c>
      <c r="E21" s="189">
        <v>3</v>
      </c>
      <c r="F21" s="189">
        <v>16</v>
      </c>
      <c r="G21" s="189">
        <v>39</v>
      </c>
      <c r="H21" s="189">
        <v>84</v>
      </c>
      <c r="I21" s="189"/>
      <c r="J21" s="366">
        <v>4</v>
      </c>
      <c r="K21" s="189">
        <v>20</v>
      </c>
      <c r="L21" s="189">
        <v>15</v>
      </c>
      <c r="M21" s="189">
        <v>7</v>
      </c>
      <c r="N21" s="189">
        <v>33</v>
      </c>
      <c r="O21" s="189">
        <v>21</v>
      </c>
      <c r="P21" s="189">
        <v>7</v>
      </c>
      <c r="Q21" s="189">
        <v>107</v>
      </c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</row>
    <row r="22" spans="1:33" ht="11.25" customHeight="1" x14ac:dyDescent="0.2">
      <c r="A22" s="59" t="s">
        <v>4</v>
      </c>
      <c r="B22" s="189">
        <v>9</v>
      </c>
      <c r="C22" s="189">
        <v>5</v>
      </c>
      <c r="D22" s="189">
        <v>3</v>
      </c>
      <c r="E22" s="189">
        <v>6</v>
      </c>
      <c r="F22" s="189">
        <v>7</v>
      </c>
      <c r="G22" s="189">
        <v>13</v>
      </c>
      <c r="H22" s="189">
        <v>43</v>
      </c>
      <c r="I22" s="189"/>
      <c r="J22" s="366">
        <v>9</v>
      </c>
      <c r="K22" s="189">
        <v>13</v>
      </c>
      <c r="L22" s="189">
        <v>3</v>
      </c>
      <c r="M22" s="189">
        <v>4</v>
      </c>
      <c r="N22" s="189">
        <v>29</v>
      </c>
      <c r="O22" s="189">
        <v>15</v>
      </c>
      <c r="P22" s="189">
        <v>2</v>
      </c>
      <c r="Q22" s="189">
        <v>75</v>
      </c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</row>
    <row r="23" spans="1:33" ht="11.25" customHeight="1" x14ac:dyDescent="0.2">
      <c r="A23" s="59" t="s">
        <v>6</v>
      </c>
      <c r="B23" s="189">
        <v>88</v>
      </c>
      <c r="C23" s="189">
        <v>15</v>
      </c>
      <c r="D23" s="189">
        <v>13</v>
      </c>
      <c r="E23" s="189">
        <v>7</v>
      </c>
      <c r="F23" s="189">
        <v>21</v>
      </c>
      <c r="G23" s="189">
        <v>53</v>
      </c>
      <c r="H23" s="189">
        <v>197</v>
      </c>
      <c r="I23" s="189"/>
      <c r="J23" s="366">
        <v>70</v>
      </c>
      <c r="K23" s="189">
        <v>61</v>
      </c>
      <c r="L23" s="189">
        <v>16</v>
      </c>
      <c r="M23" s="189">
        <v>14</v>
      </c>
      <c r="N23" s="189">
        <v>45</v>
      </c>
      <c r="O23" s="189">
        <v>61</v>
      </c>
      <c r="P23" s="189">
        <v>1</v>
      </c>
      <c r="Q23" s="189">
        <v>268</v>
      </c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</row>
    <row r="24" spans="1:33" ht="11.25" customHeight="1" thickBot="1" x14ac:dyDescent="0.25">
      <c r="A24" s="112" t="s">
        <v>104</v>
      </c>
      <c r="B24" s="191">
        <v>116</v>
      </c>
      <c r="C24" s="191">
        <v>61</v>
      </c>
      <c r="D24" s="191">
        <v>28</v>
      </c>
      <c r="E24" s="191">
        <v>36</v>
      </c>
      <c r="F24" s="191">
        <v>57</v>
      </c>
      <c r="G24" s="191">
        <v>126</v>
      </c>
      <c r="H24" s="191">
        <v>424</v>
      </c>
      <c r="I24" s="191"/>
      <c r="J24" s="367">
        <v>97</v>
      </c>
      <c r="K24" s="191">
        <v>125</v>
      </c>
      <c r="L24" s="191">
        <v>40</v>
      </c>
      <c r="M24" s="191">
        <v>41</v>
      </c>
      <c r="N24" s="191">
        <v>127</v>
      </c>
      <c r="O24" s="191">
        <v>128</v>
      </c>
      <c r="P24" s="191">
        <v>13</v>
      </c>
      <c r="Q24" s="191">
        <v>571</v>
      </c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</row>
    <row r="25" spans="1:33" ht="11.25" customHeight="1" thickBot="1" x14ac:dyDescent="0.25">
      <c r="A25" s="140"/>
      <c r="B25" s="194"/>
      <c r="C25" s="194"/>
      <c r="D25" s="194"/>
      <c r="E25" s="194"/>
      <c r="F25" s="194"/>
      <c r="G25" s="194"/>
      <c r="H25" s="194"/>
      <c r="I25" s="194"/>
      <c r="J25" s="368"/>
      <c r="K25" s="194"/>
      <c r="L25" s="194"/>
      <c r="M25" s="194"/>
      <c r="N25" s="194"/>
      <c r="O25" s="194"/>
      <c r="P25" s="194"/>
      <c r="Q25" s="194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</row>
    <row r="26" spans="1:33" ht="11.25" customHeight="1" x14ac:dyDescent="0.2">
      <c r="A26" s="55">
        <v>2023</v>
      </c>
      <c r="B26" s="199"/>
      <c r="C26" s="199"/>
      <c r="D26" s="199"/>
      <c r="E26" s="199"/>
      <c r="F26" s="199"/>
      <c r="G26" s="199"/>
      <c r="H26" s="199"/>
      <c r="I26" s="199"/>
      <c r="J26" s="365"/>
      <c r="K26" s="199"/>
      <c r="L26" s="199"/>
      <c r="M26" s="199"/>
      <c r="N26" s="199"/>
      <c r="O26" s="199"/>
      <c r="P26" s="199"/>
      <c r="Q26" s="199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</row>
    <row r="27" spans="1:33" ht="11.25" customHeight="1" x14ac:dyDescent="0.2">
      <c r="A27" s="59" t="s">
        <v>5</v>
      </c>
      <c r="B27" s="189">
        <v>15</v>
      </c>
      <c r="C27" s="189">
        <v>29</v>
      </c>
      <c r="D27" s="189">
        <v>3</v>
      </c>
      <c r="E27" s="189">
        <v>20</v>
      </c>
      <c r="F27" s="189">
        <v>18</v>
      </c>
      <c r="G27" s="189">
        <v>19</v>
      </c>
      <c r="H27" s="189">
        <v>104</v>
      </c>
      <c r="I27" s="189"/>
      <c r="J27" s="366">
        <v>3</v>
      </c>
      <c r="K27" s="189">
        <v>41</v>
      </c>
      <c r="L27" s="189">
        <v>10</v>
      </c>
      <c r="M27" s="189">
        <v>11</v>
      </c>
      <c r="N27" s="189">
        <v>19</v>
      </c>
      <c r="O27" s="189">
        <v>18</v>
      </c>
      <c r="P27" s="189">
        <v>6</v>
      </c>
      <c r="Q27" s="189">
        <v>108</v>
      </c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</row>
    <row r="28" spans="1:33" ht="11.25" customHeight="1" x14ac:dyDescent="0.2">
      <c r="A28" s="59" t="s">
        <v>105</v>
      </c>
      <c r="B28" s="189">
        <v>20</v>
      </c>
      <c r="C28" s="189">
        <v>13</v>
      </c>
      <c r="D28" s="189">
        <v>8</v>
      </c>
      <c r="E28" s="189">
        <v>7</v>
      </c>
      <c r="F28" s="189">
        <v>21</v>
      </c>
      <c r="G28" s="189">
        <v>23</v>
      </c>
      <c r="H28" s="189">
        <v>92</v>
      </c>
      <c r="I28" s="189"/>
      <c r="J28" s="366">
        <v>20</v>
      </c>
      <c r="K28" s="189">
        <v>26</v>
      </c>
      <c r="L28" s="189">
        <v>19</v>
      </c>
      <c r="M28" s="189">
        <v>7</v>
      </c>
      <c r="N28" s="189">
        <v>37</v>
      </c>
      <c r="O28" s="189">
        <v>30</v>
      </c>
      <c r="P28" s="189">
        <v>11</v>
      </c>
      <c r="Q28" s="189">
        <v>150</v>
      </c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</row>
    <row r="29" spans="1:33" ht="11.25" customHeight="1" x14ac:dyDescent="0.2">
      <c r="A29" s="59" t="s">
        <v>4</v>
      </c>
      <c r="B29" s="189">
        <v>15</v>
      </c>
      <c r="C29" s="189">
        <v>3</v>
      </c>
      <c r="D29" s="189">
        <v>7</v>
      </c>
      <c r="E29" s="189">
        <v>6</v>
      </c>
      <c r="F29" s="189">
        <v>9</v>
      </c>
      <c r="G29" s="189">
        <v>21</v>
      </c>
      <c r="H29" s="189">
        <v>61</v>
      </c>
      <c r="I29" s="189"/>
      <c r="J29" s="366">
        <v>20</v>
      </c>
      <c r="K29" s="189">
        <v>12</v>
      </c>
      <c r="L29" s="189">
        <v>6</v>
      </c>
      <c r="M29" s="189">
        <v>13</v>
      </c>
      <c r="N29" s="189">
        <v>23</v>
      </c>
      <c r="O29" s="189">
        <v>18</v>
      </c>
      <c r="P29" s="189">
        <v>8</v>
      </c>
      <c r="Q29" s="189">
        <v>100</v>
      </c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</row>
    <row r="30" spans="1:33" ht="11.25" customHeight="1" x14ac:dyDescent="0.2">
      <c r="A30" s="59" t="s">
        <v>6</v>
      </c>
      <c r="B30" s="189">
        <v>246</v>
      </c>
      <c r="C30" s="189">
        <v>12</v>
      </c>
      <c r="D30" s="189">
        <v>11</v>
      </c>
      <c r="E30" s="189">
        <v>10</v>
      </c>
      <c r="F30" s="189">
        <v>22</v>
      </c>
      <c r="G30" s="189">
        <v>36</v>
      </c>
      <c r="H30" s="189">
        <v>337</v>
      </c>
      <c r="I30" s="189"/>
      <c r="J30" s="366">
        <v>67</v>
      </c>
      <c r="K30" s="189">
        <v>62</v>
      </c>
      <c r="L30" s="189">
        <v>17</v>
      </c>
      <c r="M30" s="189">
        <v>12</v>
      </c>
      <c r="N30" s="189">
        <v>38</v>
      </c>
      <c r="O30" s="189">
        <v>52</v>
      </c>
      <c r="P30" s="189">
        <v>14</v>
      </c>
      <c r="Q30" s="189">
        <v>262</v>
      </c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</row>
    <row r="31" spans="1:33" ht="11.25" customHeight="1" thickBot="1" x14ac:dyDescent="0.25">
      <c r="A31" s="112" t="s">
        <v>104</v>
      </c>
      <c r="B31" s="191">
        <v>296</v>
      </c>
      <c r="C31" s="191">
        <v>57</v>
      </c>
      <c r="D31" s="191">
        <v>29</v>
      </c>
      <c r="E31" s="191">
        <v>43</v>
      </c>
      <c r="F31" s="191">
        <v>70</v>
      </c>
      <c r="G31" s="191">
        <v>99</v>
      </c>
      <c r="H31" s="191">
        <v>594</v>
      </c>
      <c r="I31" s="191"/>
      <c r="J31" s="367">
        <v>110</v>
      </c>
      <c r="K31" s="191">
        <v>141</v>
      </c>
      <c r="L31" s="191">
        <v>52</v>
      </c>
      <c r="M31" s="191">
        <v>43</v>
      </c>
      <c r="N31" s="191">
        <v>117</v>
      </c>
      <c r="O31" s="191">
        <v>118</v>
      </c>
      <c r="P31" s="191">
        <v>39</v>
      </c>
      <c r="Q31" s="191">
        <v>620</v>
      </c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</row>
    <row r="32" spans="1:33" ht="11.25" customHeight="1" thickBot="1" x14ac:dyDescent="0.25">
      <c r="A32" s="140"/>
      <c r="B32" s="194"/>
      <c r="C32" s="194"/>
      <c r="D32" s="194"/>
      <c r="E32" s="194"/>
      <c r="F32" s="194"/>
      <c r="G32" s="194"/>
      <c r="H32" s="194"/>
      <c r="I32" s="194"/>
      <c r="J32" s="368"/>
      <c r="K32" s="194"/>
      <c r="L32" s="194"/>
      <c r="M32" s="194"/>
      <c r="N32" s="194"/>
      <c r="O32" s="194"/>
      <c r="P32" s="194"/>
      <c r="Q32" s="194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</row>
    <row r="33" spans="1:33" ht="11.25" customHeight="1" x14ac:dyDescent="0.2">
      <c r="A33" s="55">
        <v>2024</v>
      </c>
      <c r="B33" s="199"/>
      <c r="C33" s="199"/>
      <c r="D33" s="199"/>
      <c r="E33" s="199"/>
      <c r="F33" s="199"/>
      <c r="G33" s="199"/>
      <c r="H33" s="199"/>
      <c r="I33" s="199"/>
      <c r="J33" s="365"/>
      <c r="K33" s="199"/>
      <c r="L33" s="199"/>
      <c r="M33" s="199"/>
      <c r="N33" s="199"/>
      <c r="O33" s="199"/>
      <c r="P33" s="199"/>
      <c r="Q33" s="199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</row>
    <row r="34" spans="1:33" ht="11.25" customHeight="1" x14ac:dyDescent="0.2">
      <c r="A34" s="59" t="s">
        <v>5</v>
      </c>
      <c r="B34" s="189">
        <v>11</v>
      </c>
      <c r="C34" s="189">
        <v>21</v>
      </c>
      <c r="D34" s="189">
        <v>4</v>
      </c>
      <c r="E34" s="189">
        <v>18</v>
      </c>
      <c r="F34" s="189">
        <v>9</v>
      </c>
      <c r="G34" s="189">
        <v>20</v>
      </c>
      <c r="H34" s="189">
        <v>83</v>
      </c>
      <c r="I34" s="189"/>
      <c r="J34" s="366">
        <v>9</v>
      </c>
      <c r="K34" s="189">
        <v>24</v>
      </c>
      <c r="L34" s="189">
        <v>8</v>
      </c>
      <c r="M34" s="189">
        <v>10</v>
      </c>
      <c r="N34" s="189">
        <v>8</v>
      </c>
      <c r="O34" s="189">
        <v>14</v>
      </c>
      <c r="P34" s="189">
        <v>1</v>
      </c>
      <c r="Q34" s="189">
        <v>74</v>
      </c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</row>
    <row r="35" spans="1:33" ht="11.25" customHeight="1" x14ac:dyDescent="0.2">
      <c r="A35" s="59" t="s">
        <v>105</v>
      </c>
      <c r="B35" s="189">
        <v>10</v>
      </c>
      <c r="C35" s="189">
        <v>7</v>
      </c>
      <c r="D35" s="189">
        <v>5</v>
      </c>
      <c r="E35" s="189">
        <v>11</v>
      </c>
      <c r="F35" s="189">
        <v>19</v>
      </c>
      <c r="G35" s="189">
        <v>22</v>
      </c>
      <c r="H35" s="189">
        <v>74</v>
      </c>
      <c r="I35" s="189"/>
      <c r="J35" s="366">
        <v>12</v>
      </c>
      <c r="K35" s="189">
        <v>20</v>
      </c>
      <c r="L35" s="189">
        <v>9</v>
      </c>
      <c r="M35" s="189">
        <v>12</v>
      </c>
      <c r="N35" s="189">
        <v>21</v>
      </c>
      <c r="O35" s="189">
        <v>20</v>
      </c>
      <c r="P35" s="189">
        <v>8</v>
      </c>
      <c r="Q35" s="189">
        <v>102</v>
      </c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</row>
    <row r="36" spans="1:33" ht="11.25" customHeight="1" x14ac:dyDescent="0.2">
      <c r="A36" s="59" t="s">
        <v>4</v>
      </c>
      <c r="B36" s="189">
        <v>8</v>
      </c>
      <c r="C36" s="189">
        <v>2</v>
      </c>
      <c r="D36" s="189">
        <v>3</v>
      </c>
      <c r="E36" s="189">
        <v>5</v>
      </c>
      <c r="F36" s="189">
        <v>5</v>
      </c>
      <c r="G36" s="189">
        <v>27</v>
      </c>
      <c r="H36" s="189">
        <v>50</v>
      </c>
      <c r="I36" s="189"/>
      <c r="J36" s="366">
        <v>16</v>
      </c>
      <c r="K36" s="189">
        <v>18</v>
      </c>
      <c r="L36" s="189">
        <v>1</v>
      </c>
      <c r="M36" s="189">
        <v>3</v>
      </c>
      <c r="N36" s="189">
        <v>19</v>
      </c>
      <c r="O36" s="189">
        <v>3</v>
      </c>
      <c r="P36" s="189">
        <v>1</v>
      </c>
      <c r="Q36" s="189">
        <v>61</v>
      </c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</row>
    <row r="37" spans="1:33" s="250" customFormat="1" ht="11.25" customHeight="1" x14ac:dyDescent="0.2">
      <c r="A37" s="59" t="s">
        <v>6</v>
      </c>
      <c r="B37" s="189">
        <v>105</v>
      </c>
      <c r="C37" s="189">
        <v>9</v>
      </c>
      <c r="D37" s="189">
        <v>16</v>
      </c>
      <c r="E37" s="189">
        <v>17</v>
      </c>
      <c r="F37" s="189">
        <v>21</v>
      </c>
      <c r="G37" s="189">
        <v>51</v>
      </c>
      <c r="H37" s="189">
        <v>219</v>
      </c>
      <c r="I37" s="189"/>
      <c r="J37" s="366">
        <v>95</v>
      </c>
      <c r="K37" s="189">
        <v>57</v>
      </c>
      <c r="L37" s="189">
        <v>23</v>
      </c>
      <c r="M37" s="189">
        <v>14</v>
      </c>
      <c r="N37" s="189">
        <v>31</v>
      </c>
      <c r="O37" s="189">
        <v>44</v>
      </c>
      <c r="P37" s="189">
        <v>8</v>
      </c>
      <c r="Q37" s="189">
        <v>272</v>
      </c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</row>
    <row r="38" spans="1:33" ht="11.25" customHeight="1" thickBot="1" x14ac:dyDescent="0.25">
      <c r="A38" s="112" t="s">
        <v>104</v>
      </c>
      <c r="B38" s="191">
        <v>134</v>
      </c>
      <c r="C38" s="191">
        <v>39</v>
      </c>
      <c r="D38" s="191">
        <v>28</v>
      </c>
      <c r="E38" s="191">
        <v>51</v>
      </c>
      <c r="F38" s="191">
        <v>54</v>
      </c>
      <c r="G38" s="191">
        <v>120</v>
      </c>
      <c r="H38" s="191">
        <v>426</v>
      </c>
      <c r="I38" s="191"/>
      <c r="J38" s="367">
        <v>132</v>
      </c>
      <c r="K38" s="191">
        <v>119</v>
      </c>
      <c r="L38" s="191">
        <v>41</v>
      </c>
      <c r="M38" s="191">
        <v>39</v>
      </c>
      <c r="N38" s="191">
        <v>79</v>
      </c>
      <c r="O38" s="191">
        <v>81</v>
      </c>
      <c r="P38" s="191">
        <v>18</v>
      </c>
      <c r="Q38" s="191">
        <v>509</v>
      </c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</row>
    <row r="39" spans="1:33" ht="11.25" customHeight="1" x14ac:dyDescent="0.2">
      <c r="B39" s="245"/>
      <c r="C39" s="245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</row>
    <row r="44" spans="1:33" ht="11.25" customHeight="1" x14ac:dyDescent="0.2">
      <c r="A44" s="133"/>
    </row>
    <row r="85" spans="1:1" ht="11.25" customHeight="1" x14ac:dyDescent="0.2">
      <c r="A85" s="250"/>
    </row>
  </sheetData>
  <mergeCells count="2">
    <mergeCell ref="B3:H3"/>
    <mergeCell ref="J3:Q3"/>
  </mergeCells>
  <phoneticPr fontId="5" type="noConversion"/>
  <pageMargins left="0.78740157499999996" right="0.78740157499999996" top="0.984251969" bottom="0.984251969" header="0.5" footer="0.5"/>
  <pageSetup paperSize="9" scale="76" orientation="landscape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A32"/>
  <sheetViews>
    <sheetView showGridLines="0" tabSelected="1" zoomScale="115" zoomScaleNormal="115" workbookViewId="0"/>
  </sheetViews>
  <sheetFormatPr baseColWidth="10" defaultColWidth="11.42578125" defaultRowHeight="12.75" x14ac:dyDescent="0.2"/>
  <cols>
    <col min="1" max="1" width="112" style="1" customWidth="1"/>
    <col min="2" max="16384" width="11.42578125" style="1"/>
  </cols>
  <sheetData>
    <row r="1" spans="1:1" s="2" customFormat="1" ht="15" customHeight="1" x14ac:dyDescent="0.2">
      <c r="A1" s="445" t="s">
        <v>239</v>
      </c>
    </row>
    <row r="2" spans="1:1" ht="15" customHeight="1" x14ac:dyDescent="0.2"/>
    <row r="3" spans="1:1" ht="15" customHeight="1" x14ac:dyDescent="0.2">
      <c r="A3" s="444" t="s">
        <v>92</v>
      </c>
    </row>
    <row r="4" spans="1:1" ht="15" customHeight="1" x14ac:dyDescent="0.2">
      <c r="A4" s="34" t="s">
        <v>240</v>
      </c>
    </row>
    <row r="5" spans="1:1" ht="15" customHeight="1" x14ac:dyDescent="0.2">
      <c r="A5" s="34" t="s">
        <v>241</v>
      </c>
    </row>
    <row r="6" spans="1:1" ht="15" customHeight="1" x14ac:dyDescent="0.2">
      <c r="A6" s="35" t="s">
        <v>242</v>
      </c>
    </row>
    <row r="7" spans="1:1" ht="15" customHeight="1" x14ac:dyDescent="0.2">
      <c r="A7" s="35" t="s">
        <v>243</v>
      </c>
    </row>
    <row r="8" spans="1:1" ht="15" customHeight="1" x14ac:dyDescent="0.2">
      <c r="A8" s="36" t="s">
        <v>248</v>
      </c>
    </row>
    <row r="9" spans="1:1" ht="15" customHeight="1" x14ac:dyDescent="0.2">
      <c r="A9" s="36" t="s">
        <v>268</v>
      </c>
    </row>
    <row r="10" spans="1:1" ht="15" customHeight="1" x14ac:dyDescent="0.2">
      <c r="A10" s="37" t="s">
        <v>249</v>
      </c>
    </row>
    <row r="11" spans="1:1" ht="15" customHeight="1" x14ac:dyDescent="0.2">
      <c r="A11" s="37" t="s">
        <v>259</v>
      </c>
    </row>
    <row r="12" spans="1:1" ht="15" customHeight="1" x14ac:dyDescent="0.2">
      <c r="A12" s="34" t="s">
        <v>250</v>
      </c>
    </row>
    <row r="13" spans="1:1" ht="15" customHeight="1" x14ac:dyDescent="0.2">
      <c r="A13" s="34" t="s">
        <v>251</v>
      </c>
    </row>
    <row r="14" spans="1:1" ht="15" customHeight="1" x14ac:dyDescent="0.2">
      <c r="A14" s="34" t="s">
        <v>252</v>
      </c>
    </row>
    <row r="15" spans="1:1" ht="15" customHeight="1" x14ac:dyDescent="0.2">
      <c r="A15" s="34" t="s">
        <v>253</v>
      </c>
    </row>
    <row r="16" spans="1:1" ht="15" customHeight="1" x14ac:dyDescent="0.2">
      <c r="A16" s="34" t="s">
        <v>254</v>
      </c>
    </row>
    <row r="17" spans="1:1" ht="15" customHeight="1" x14ac:dyDescent="0.2">
      <c r="A17" s="34" t="s">
        <v>244</v>
      </c>
    </row>
    <row r="18" spans="1:1" ht="15" customHeight="1" x14ac:dyDescent="0.2">
      <c r="A18" s="12" t="s">
        <v>245</v>
      </c>
    </row>
    <row r="19" spans="1:1" ht="15" customHeight="1" x14ac:dyDescent="0.2">
      <c r="A19" s="34" t="s">
        <v>255</v>
      </c>
    </row>
    <row r="20" spans="1:1" ht="15" customHeight="1" x14ac:dyDescent="0.2">
      <c r="A20" s="34" t="s">
        <v>256</v>
      </c>
    </row>
    <row r="21" spans="1:1" ht="15" customHeight="1" x14ac:dyDescent="0.2">
      <c r="A21" s="34" t="s">
        <v>257</v>
      </c>
    </row>
    <row r="22" spans="1:1" ht="15" customHeight="1" x14ac:dyDescent="0.2">
      <c r="A22" s="34" t="s">
        <v>246</v>
      </c>
    </row>
    <row r="23" spans="1:1" ht="15" customHeight="1" x14ac:dyDescent="0.2">
      <c r="A23" s="34" t="s">
        <v>247</v>
      </c>
    </row>
    <row r="24" spans="1:1" ht="15" customHeight="1" x14ac:dyDescent="0.2">
      <c r="A24" s="34" t="s">
        <v>258</v>
      </c>
    </row>
    <row r="25" spans="1:1" ht="15" customHeight="1" x14ac:dyDescent="0.2">
      <c r="A25" s="34" t="s">
        <v>272</v>
      </c>
    </row>
    <row r="26" spans="1:1" ht="15" customHeight="1" x14ac:dyDescent="0.2">
      <c r="A26" s="34" t="s">
        <v>238</v>
      </c>
    </row>
    <row r="32" spans="1:1" s="15" customFormat="1" x14ac:dyDescent="0.2"/>
  </sheetData>
  <phoneticPr fontId="6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14"/>
  <dimension ref="A1:AT40"/>
  <sheetViews>
    <sheetView showGridLines="0" zoomScale="110" zoomScaleNormal="110" workbookViewId="0"/>
  </sheetViews>
  <sheetFormatPr baseColWidth="10" defaultColWidth="8.85546875" defaultRowHeight="11.25" customHeight="1" x14ac:dyDescent="0.2"/>
  <cols>
    <col min="1" max="1" width="47.42578125" style="262" customWidth="1"/>
    <col min="2" max="2" width="9.7109375" style="262" customWidth="1"/>
    <col min="3" max="3" width="8.7109375" style="262" customWidth="1"/>
    <col min="4" max="4" width="9.28515625" style="262" customWidth="1"/>
    <col min="5" max="5" width="2.42578125" style="262" customWidth="1"/>
    <col min="6" max="7" width="9.5703125" style="262" customWidth="1"/>
    <col min="8" max="8" width="10.28515625" style="262" customWidth="1"/>
    <col min="9" max="9" width="2.5703125" style="262" customWidth="1"/>
    <col min="10" max="11" width="9.5703125" style="262" customWidth="1"/>
    <col min="12" max="12" width="10.28515625" style="262" customWidth="1"/>
    <col min="13" max="22" width="10.5703125" style="262" customWidth="1"/>
    <col min="23" max="16384" width="8.85546875" style="262"/>
  </cols>
  <sheetData>
    <row r="1" spans="1:46" s="254" customFormat="1" ht="12" customHeight="1" x14ac:dyDescent="0.2">
      <c r="A1" s="361" t="s">
        <v>246</v>
      </c>
      <c r="B1" s="362"/>
    </row>
    <row r="2" spans="1:46" s="256" customFormat="1" ht="12" customHeight="1" x14ac:dyDescent="0.2">
      <c r="A2" s="255"/>
    </row>
    <row r="3" spans="1:46" s="255" customFormat="1" ht="24" customHeight="1" x14ac:dyDescent="0.2">
      <c r="A3" s="7"/>
      <c r="B3" s="448" t="s">
        <v>125</v>
      </c>
      <c r="C3" s="448"/>
      <c r="D3" s="448"/>
      <c r="E3" s="8"/>
      <c r="F3" s="448" t="s">
        <v>130</v>
      </c>
      <c r="G3" s="448"/>
      <c r="H3" s="448"/>
      <c r="I3" s="8"/>
      <c r="J3" s="448" t="s">
        <v>129</v>
      </c>
      <c r="K3" s="448"/>
      <c r="L3" s="448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7"/>
    </row>
    <row r="4" spans="1:46" s="256" customFormat="1" ht="15" customHeight="1" thickBot="1" x14ac:dyDescent="0.25">
      <c r="A4" s="6"/>
      <c r="B4" s="52" t="s">
        <v>0</v>
      </c>
      <c r="C4" s="52" t="s">
        <v>16</v>
      </c>
      <c r="D4" s="52" t="s">
        <v>17</v>
      </c>
      <c r="E4" s="52"/>
      <c r="F4" s="52" t="s">
        <v>0</v>
      </c>
      <c r="G4" s="52" t="s">
        <v>16</v>
      </c>
      <c r="H4" s="52" t="s">
        <v>17</v>
      </c>
      <c r="I4" s="52"/>
      <c r="J4" s="52" t="s">
        <v>0</v>
      </c>
      <c r="K4" s="52" t="s">
        <v>16</v>
      </c>
      <c r="L4" s="52" t="s">
        <v>17</v>
      </c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</row>
    <row r="5" spans="1:46" ht="11.25" customHeight="1" x14ac:dyDescent="0.2">
      <c r="A5" s="55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</row>
    <row r="6" spans="1:46" ht="11.25" customHeight="1" x14ac:dyDescent="0.2">
      <c r="A6" s="59" t="s">
        <v>5</v>
      </c>
      <c r="B6" s="265">
        <v>79</v>
      </c>
      <c r="C6" s="9">
        <v>53</v>
      </c>
      <c r="D6" s="9">
        <v>26</v>
      </c>
      <c r="E6" s="9"/>
      <c r="F6" s="265">
        <v>84</v>
      </c>
      <c r="G6" s="9">
        <v>46</v>
      </c>
      <c r="H6" s="9">
        <v>38</v>
      </c>
      <c r="I6" s="9"/>
      <c r="J6" s="265">
        <v>93</v>
      </c>
      <c r="K6" s="9">
        <v>51</v>
      </c>
      <c r="L6" s="9">
        <v>42</v>
      </c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</row>
    <row r="7" spans="1:46" ht="11.25" customHeight="1" x14ac:dyDescent="0.2">
      <c r="A7" s="59" t="s">
        <v>105</v>
      </c>
      <c r="B7" s="265">
        <v>53</v>
      </c>
      <c r="C7" s="9">
        <v>34</v>
      </c>
      <c r="D7" s="9">
        <v>19</v>
      </c>
      <c r="E7" s="9"/>
      <c r="F7" s="265">
        <v>103</v>
      </c>
      <c r="G7" s="9">
        <v>46</v>
      </c>
      <c r="H7" s="9">
        <v>57</v>
      </c>
      <c r="I7" s="9"/>
      <c r="J7" s="265">
        <v>106</v>
      </c>
      <c r="K7" s="9">
        <v>39</v>
      </c>
      <c r="L7" s="9">
        <v>67</v>
      </c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</row>
    <row r="8" spans="1:46" ht="11.25" customHeight="1" x14ac:dyDescent="0.2">
      <c r="A8" s="59" t="s">
        <v>4</v>
      </c>
      <c r="B8" s="265">
        <v>59</v>
      </c>
      <c r="C8" s="9">
        <v>40</v>
      </c>
      <c r="D8" s="9">
        <v>19</v>
      </c>
      <c r="E8" s="9"/>
      <c r="F8" s="265">
        <v>126</v>
      </c>
      <c r="G8" s="9">
        <v>71</v>
      </c>
      <c r="H8" s="9">
        <v>55</v>
      </c>
      <c r="I8" s="9"/>
      <c r="J8" s="265">
        <v>115</v>
      </c>
      <c r="K8" s="9">
        <v>67</v>
      </c>
      <c r="L8" s="9">
        <v>48</v>
      </c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</row>
    <row r="9" spans="1:46" ht="11.25" customHeight="1" x14ac:dyDescent="0.2">
      <c r="A9" s="59" t="s">
        <v>6</v>
      </c>
      <c r="B9" s="265">
        <v>92</v>
      </c>
      <c r="C9" s="9">
        <v>27</v>
      </c>
      <c r="D9" s="9">
        <v>65</v>
      </c>
      <c r="E9" s="9"/>
      <c r="F9" s="265">
        <v>236</v>
      </c>
      <c r="G9" s="9">
        <v>67</v>
      </c>
      <c r="H9" s="9">
        <v>169</v>
      </c>
      <c r="I9" s="9"/>
      <c r="J9" s="265">
        <v>234</v>
      </c>
      <c r="K9" s="9">
        <v>56</v>
      </c>
      <c r="L9" s="9">
        <v>178</v>
      </c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</row>
    <row r="10" spans="1:46" ht="11.25" customHeight="1" x14ac:dyDescent="0.2">
      <c r="A10" s="66" t="s">
        <v>104</v>
      </c>
      <c r="B10" s="296">
        <v>283</v>
      </c>
      <c r="C10" s="296">
        <v>154</v>
      </c>
      <c r="D10" s="296">
        <v>129</v>
      </c>
      <c r="E10" s="296"/>
      <c r="F10" s="296">
        <v>549</v>
      </c>
      <c r="G10" s="296">
        <v>230</v>
      </c>
      <c r="H10" s="296">
        <v>319</v>
      </c>
      <c r="I10" s="296"/>
      <c r="J10" s="296">
        <v>548</v>
      </c>
      <c r="K10" s="296">
        <v>213</v>
      </c>
      <c r="L10" s="296">
        <v>335</v>
      </c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</row>
    <row r="11" spans="1:46" ht="11.25" customHeight="1" x14ac:dyDescent="0.2">
      <c r="A11" s="59" t="s">
        <v>107</v>
      </c>
      <c r="B11" s="265">
        <v>62</v>
      </c>
      <c r="C11" s="9">
        <v>42</v>
      </c>
      <c r="D11" s="9">
        <v>20</v>
      </c>
      <c r="E11" s="9"/>
      <c r="F11" s="265">
        <v>87</v>
      </c>
      <c r="G11" s="9">
        <v>45</v>
      </c>
      <c r="H11" s="9">
        <v>42</v>
      </c>
      <c r="I11" s="9"/>
      <c r="J11" s="265">
        <v>74</v>
      </c>
      <c r="K11" s="9">
        <v>37</v>
      </c>
      <c r="L11" s="9">
        <v>37</v>
      </c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</row>
    <row r="12" spans="1:46" ht="11.25" customHeight="1" x14ac:dyDescent="0.2">
      <c r="A12" s="59" t="s">
        <v>108</v>
      </c>
      <c r="B12" s="265">
        <v>0</v>
      </c>
      <c r="C12" s="9">
        <v>0</v>
      </c>
      <c r="D12" s="9">
        <v>0</v>
      </c>
      <c r="E12" s="9"/>
      <c r="F12" s="265">
        <v>16</v>
      </c>
      <c r="G12" s="9">
        <v>3</v>
      </c>
      <c r="H12" s="9">
        <v>13</v>
      </c>
      <c r="I12" s="9"/>
      <c r="J12" s="265">
        <v>11</v>
      </c>
      <c r="K12" s="9">
        <v>3</v>
      </c>
      <c r="L12" s="9">
        <v>8</v>
      </c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</row>
    <row r="13" spans="1:46" ht="11.25" customHeight="1" x14ac:dyDescent="0.2">
      <c r="A13" s="66" t="s">
        <v>189</v>
      </c>
      <c r="B13" s="296">
        <v>345</v>
      </c>
      <c r="C13" s="296">
        <v>196</v>
      </c>
      <c r="D13" s="296">
        <v>149</v>
      </c>
      <c r="E13" s="296"/>
      <c r="F13" s="296">
        <v>652</v>
      </c>
      <c r="G13" s="296">
        <v>278</v>
      </c>
      <c r="H13" s="296">
        <v>374</v>
      </c>
      <c r="I13" s="296"/>
      <c r="J13" s="296">
        <v>633</v>
      </c>
      <c r="K13" s="296">
        <v>253</v>
      </c>
      <c r="L13" s="296">
        <v>380</v>
      </c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</row>
    <row r="14" spans="1:46" s="10" customFormat="1" ht="11.25" customHeight="1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46" s="10" customFormat="1" ht="11.25" customHeight="1" x14ac:dyDescent="0.2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46" s="10" customFormat="1" ht="11.25" customHeight="1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2:27" ht="11.25" customHeight="1" x14ac:dyDescent="0.2"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</row>
    <row r="18" spans="2:27" ht="11.25" customHeight="1" x14ac:dyDescent="0.2"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</row>
    <row r="19" spans="2:27" ht="11.25" customHeight="1" x14ac:dyDescent="0.2"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</row>
    <row r="20" spans="2:27" ht="11.25" customHeight="1" x14ac:dyDescent="0.2"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</row>
    <row r="21" spans="2:27" ht="11.25" customHeight="1" x14ac:dyDescent="0.2"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</row>
    <row r="22" spans="2:27" ht="11.25" customHeight="1" x14ac:dyDescent="0.2">
      <c r="B22" s="203"/>
      <c r="C22" s="203"/>
      <c r="D22" s="203"/>
      <c r="E22" s="265"/>
      <c r="F22" s="203"/>
      <c r="G22" s="203"/>
      <c r="H22" s="203"/>
      <c r="I22" s="203"/>
      <c r="J22" s="203"/>
      <c r="K22" s="203"/>
      <c r="L22" s="203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</row>
    <row r="23" spans="2:27" ht="11.25" customHeight="1" x14ac:dyDescent="0.2"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</row>
    <row r="24" spans="2:27" ht="11.25" customHeight="1" x14ac:dyDescent="0.2"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</row>
    <row r="25" spans="2:27" ht="11.25" customHeight="1" x14ac:dyDescent="0.2"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</row>
    <row r="26" spans="2:27" ht="11.25" customHeight="1" x14ac:dyDescent="0.2"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</row>
    <row r="27" spans="2:27" ht="11.25" customHeight="1" x14ac:dyDescent="0.2"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</row>
    <row r="28" spans="2:27" ht="11.25" customHeight="1" x14ac:dyDescent="0.2"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</row>
    <row r="29" spans="2:27" ht="11.25" customHeight="1" x14ac:dyDescent="0.2"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</row>
    <row r="30" spans="2:27" ht="11.25" customHeight="1" x14ac:dyDescent="0.2"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</row>
    <row r="31" spans="2:27" ht="11.25" customHeight="1" x14ac:dyDescent="0.2"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</row>
    <row r="32" spans="2:27" ht="11.25" customHeight="1" x14ac:dyDescent="0.2"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</row>
    <row r="33" spans="2:27" ht="11.25" customHeight="1" x14ac:dyDescent="0.2"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</row>
    <row r="34" spans="2:27" ht="11.25" customHeight="1" x14ac:dyDescent="0.2"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</row>
    <row r="35" spans="2:27" ht="11.25" customHeight="1" x14ac:dyDescent="0.2"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</row>
    <row r="36" spans="2:27" ht="11.25" customHeight="1" x14ac:dyDescent="0.2"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</row>
    <row r="37" spans="2:27" ht="11.25" customHeight="1" x14ac:dyDescent="0.2"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</row>
    <row r="38" spans="2:27" ht="11.25" customHeight="1" x14ac:dyDescent="0.2"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</row>
    <row r="39" spans="2:27" ht="11.25" customHeight="1" x14ac:dyDescent="0.2"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</row>
    <row r="40" spans="2:27" ht="11.25" customHeight="1" x14ac:dyDescent="0.2"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</row>
  </sheetData>
  <mergeCells count="3">
    <mergeCell ref="B3:D3"/>
    <mergeCell ref="J3:L3"/>
    <mergeCell ref="F3:H3"/>
  </mergeCells>
  <phoneticPr fontId="6" type="noConversion"/>
  <printOptions gridLinesSet="0"/>
  <pageMargins left="0.78740157499999996" right="0.78740157499999996" top="0.984251969" bottom="0.984251969" header="0.5" footer="0.5"/>
  <pageSetup paperSize="9" scale="87" orientation="landscape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15"/>
  <dimension ref="A1:HX89"/>
  <sheetViews>
    <sheetView showGridLines="0" zoomScale="130" zoomScaleNormal="130" workbookViewId="0"/>
  </sheetViews>
  <sheetFormatPr baseColWidth="10" defaultColWidth="8.85546875" defaultRowHeight="11.25" customHeight="1" x14ac:dyDescent="0.2"/>
  <cols>
    <col min="1" max="1" width="47" style="305" customWidth="1"/>
    <col min="2" max="3" width="6.140625" style="305" customWidth="1"/>
    <col min="4" max="4" width="1.140625" style="305" customWidth="1"/>
    <col min="5" max="6" width="6.140625" style="305" customWidth="1"/>
    <col min="7" max="7" width="1.42578125" style="305" customWidth="1"/>
    <col min="8" max="9" width="6.140625" style="305" customWidth="1"/>
    <col min="10" max="10" width="1.28515625" style="305" customWidth="1"/>
    <col min="11" max="12" width="6.140625" style="305" customWidth="1"/>
    <col min="13" max="13" width="1.42578125" style="305" customWidth="1"/>
    <col min="14" max="15" width="6.140625" style="318" customWidth="1"/>
    <col min="16" max="16" width="1.42578125" style="318" customWidth="1"/>
    <col min="17" max="18" width="6.140625" style="318" customWidth="1"/>
    <col min="19" max="19" width="1.42578125" style="318" customWidth="1"/>
    <col min="20" max="21" width="6.140625" style="318" customWidth="1"/>
    <col min="22" max="22" width="1" style="305" customWidth="1"/>
    <col min="23" max="24" width="6.140625" style="305" customWidth="1"/>
    <col min="25" max="16384" width="8.85546875" style="305"/>
  </cols>
  <sheetData>
    <row r="1" spans="1:44" s="298" customFormat="1" ht="12" customHeight="1" x14ac:dyDescent="0.2">
      <c r="A1" s="297" t="s">
        <v>247</v>
      </c>
    </row>
    <row r="2" spans="1:44" s="300" customFormat="1" ht="12" customHeight="1" x14ac:dyDescent="0.2">
      <c r="A2" s="299"/>
    </row>
    <row r="3" spans="1:44" s="300" customFormat="1" ht="24.75" customHeight="1" x14ac:dyDescent="0.2">
      <c r="A3" s="7"/>
      <c r="B3" s="448" t="s">
        <v>29</v>
      </c>
      <c r="C3" s="448"/>
      <c r="D3" s="8"/>
      <c r="E3" s="448" t="s">
        <v>30</v>
      </c>
      <c r="F3" s="448"/>
      <c r="G3" s="8"/>
      <c r="H3" s="448" t="s">
        <v>31</v>
      </c>
      <c r="I3" s="448"/>
      <c r="J3" s="8"/>
      <c r="K3" s="462" t="s">
        <v>32</v>
      </c>
      <c r="L3" s="462"/>
      <c r="M3" s="8"/>
      <c r="N3" s="448" t="s">
        <v>33</v>
      </c>
      <c r="O3" s="448"/>
      <c r="P3" s="8"/>
      <c r="Q3" s="461" t="s">
        <v>34</v>
      </c>
      <c r="R3" s="461"/>
      <c r="S3" s="8"/>
      <c r="T3" s="460" t="s">
        <v>35</v>
      </c>
      <c r="U3" s="460"/>
      <c r="V3" s="8"/>
      <c r="W3" s="460" t="s">
        <v>36</v>
      </c>
      <c r="X3" s="460"/>
      <c r="Y3" s="301"/>
      <c r="Z3" s="301"/>
      <c r="AA3" s="301"/>
      <c r="AB3" s="301"/>
      <c r="AC3" s="301"/>
      <c r="AD3" s="301"/>
      <c r="AE3" s="301"/>
      <c r="AF3" s="301"/>
      <c r="AG3" s="301"/>
      <c r="AH3" s="301"/>
      <c r="AI3" s="301"/>
      <c r="AJ3" s="301"/>
      <c r="AK3" s="301"/>
      <c r="AL3" s="301"/>
      <c r="AM3" s="301"/>
      <c r="AN3" s="301"/>
      <c r="AO3" s="301"/>
      <c r="AP3" s="301"/>
      <c r="AQ3" s="301"/>
      <c r="AR3" s="301"/>
    </row>
    <row r="4" spans="1:44" s="303" customFormat="1" ht="12" thickBot="1" x14ac:dyDescent="0.25">
      <c r="A4" s="6"/>
      <c r="B4" s="52" t="s">
        <v>18</v>
      </c>
      <c r="C4" s="52" t="s">
        <v>37</v>
      </c>
      <c r="D4" s="52"/>
      <c r="E4" s="52" t="s">
        <v>18</v>
      </c>
      <c r="F4" s="52" t="s">
        <v>37</v>
      </c>
      <c r="G4" s="52"/>
      <c r="H4" s="52" t="s">
        <v>18</v>
      </c>
      <c r="I4" s="52" t="s">
        <v>37</v>
      </c>
      <c r="J4" s="52"/>
      <c r="K4" s="52" t="s">
        <v>18</v>
      </c>
      <c r="L4" s="52" t="s">
        <v>37</v>
      </c>
      <c r="M4" s="52"/>
      <c r="N4" s="52" t="s">
        <v>18</v>
      </c>
      <c r="O4" s="52" t="s">
        <v>37</v>
      </c>
      <c r="P4" s="52"/>
      <c r="Q4" s="52" t="s">
        <v>18</v>
      </c>
      <c r="R4" s="52" t="s">
        <v>37</v>
      </c>
      <c r="S4" s="52"/>
      <c r="T4" s="52" t="s">
        <v>18</v>
      </c>
      <c r="U4" s="52" t="s">
        <v>37</v>
      </c>
      <c r="V4" s="52"/>
      <c r="W4" s="52" t="s">
        <v>18</v>
      </c>
      <c r="X4" s="52" t="s">
        <v>37</v>
      </c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</row>
    <row r="5" spans="1:44" ht="11.25" customHeight="1" x14ac:dyDescent="0.2">
      <c r="A5" s="55" t="s">
        <v>116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</row>
    <row r="6" spans="1:44" ht="11.25" customHeight="1" x14ac:dyDescent="0.2">
      <c r="A6" s="59" t="s">
        <v>5</v>
      </c>
      <c r="B6" s="306">
        <v>3</v>
      </c>
      <c r="C6" s="306">
        <v>20</v>
      </c>
      <c r="D6" s="306"/>
      <c r="E6" s="306">
        <v>5</v>
      </c>
      <c r="F6" s="306">
        <v>13</v>
      </c>
      <c r="G6" s="306"/>
      <c r="H6" s="306">
        <v>1</v>
      </c>
      <c r="I6" s="306">
        <v>2</v>
      </c>
      <c r="J6" s="306"/>
      <c r="K6" s="306">
        <v>0</v>
      </c>
      <c r="L6" s="306">
        <v>0</v>
      </c>
      <c r="M6" s="306"/>
      <c r="N6" s="306">
        <v>0</v>
      </c>
      <c r="O6" s="306">
        <v>0</v>
      </c>
      <c r="P6" s="306"/>
      <c r="Q6" s="306">
        <v>5</v>
      </c>
      <c r="R6" s="306">
        <v>39</v>
      </c>
      <c r="S6" s="306"/>
      <c r="T6" s="306">
        <v>2</v>
      </c>
      <c r="U6" s="306">
        <v>4</v>
      </c>
      <c r="V6" s="306"/>
      <c r="W6" s="306">
        <v>16</v>
      </c>
      <c r="X6" s="306">
        <v>78</v>
      </c>
      <c r="Y6" s="307"/>
    </row>
    <row r="7" spans="1:44" ht="11.25" customHeight="1" x14ac:dyDescent="0.2">
      <c r="A7" s="59" t="s">
        <v>105</v>
      </c>
      <c r="B7" s="306">
        <v>2</v>
      </c>
      <c r="C7" s="306">
        <v>9</v>
      </c>
      <c r="D7" s="306"/>
      <c r="E7" s="306">
        <v>13</v>
      </c>
      <c r="F7" s="306">
        <v>60</v>
      </c>
      <c r="G7" s="306"/>
      <c r="H7" s="306">
        <v>5</v>
      </c>
      <c r="I7" s="306">
        <v>12</v>
      </c>
      <c r="J7" s="306"/>
      <c r="K7" s="306">
        <v>4</v>
      </c>
      <c r="L7" s="306">
        <v>23</v>
      </c>
      <c r="M7" s="306"/>
      <c r="N7" s="306">
        <v>1</v>
      </c>
      <c r="O7" s="306">
        <v>6</v>
      </c>
      <c r="P7" s="306"/>
      <c r="Q7" s="306">
        <v>8</v>
      </c>
      <c r="R7" s="306">
        <v>45</v>
      </c>
      <c r="S7" s="306"/>
      <c r="T7" s="306">
        <v>3</v>
      </c>
      <c r="U7" s="306">
        <v>6</v>
      </c>
      <c r="V7" s="306"/>
      <c r="W7" s="306">
        <v>36</v>
      </c>
      <c r="X7" s="306">
        <v>161</v>
      </c>
      <c r="Y7" s="307"/>
    </row>
    <row r="8" spans="1:44" ht="11.25" customHeight="1" x14ac:dyDescent="0.2">
      <c r="A8" s="59" t="s">
        <v>4</v>
      </c>
      <c r="B8" s="306">
        <v>4</v>
      </c>
      <c r="C8" s="306">
        <v>17</v>
      </c>
      <c r="D8" s="306"/>
      <c r="E8" s="306">
        <v>14</v>
      </c>
      <c r="F8" s="306">
        <v>39</v>
      </c>
      <c r="G8" s="306"/>
      <c r="H8" s="306">
        <v>0</v>
      </c>
      <c r="I8" s="306">
        <v>0</v>
      </c>
      <c r="J8" s="306"/>
      <c r="K8" s="306">
        <v>1</v>
      </c>
      <c r="L8" s="306">
        <v>2</v>
      </c>
      <c r="M8" s="306"/>
      <c r="N8" s="306">
        <v>0</v>
      </c>
      <c r="O8" s="306">
        <v>0</v>
      </c>
      <c r="P8" s="306"/>
      <c r="Q8" s="306">
        <v>0</v>
      </c>
      <c r="R8" s="306">
        <v>0</v>
      </c>
      <c r="S8" s="306"/>
      <c r="T8" s="306">
        <v>6</v>
      </c>
      <c r="U8" s="306">
        <v>22</v>
      </c>
      <c r="V8" s="306"/>
      <c r="W8" s="306">
        <v>25</v>
      </c>
      <c r="X8" s="306">
        <v>80</v>
      </c>
      <c r="Y8" s="307"/>
    </row>
    <row r="9" spans="1:44" ht="11.25" customHeight="1" x14ac:dyDescent="0.2">
      <c r="A9" s="59" t="s">
        <v>6</v>
      </c>
      <c r="B9" s="306">
        <v>5</v>
      </c>
      <c r="C9" s="306">
        <v>23</v>
      </c>
      <c r="D9" s="306"/>
      <c r="E9" s="306">
        <v>23</v>
      </c>
      <c r="F9" s="306">
        <v>88</v>
      </c>
      <c r="G9" s="306"/>
      <c r="H9" s="306">
        <v>2</v>
      </c>
      <c r="I9" s="306">
        <v>5</v>
      </c>
      <c r="J9" s="306"/>
      <c r="K9" s="306">
        <v>1</v>
      </c>
      <c r="L9" s="306">
        <v>3</v>
      </c>
      <c r="M9" s="306"/>
      <c r="N9" s="306">
        <v>0</v>
      </c>
      <c r="O9" s="306">
        <v>0</v>
      </c>
      <c r="P9" s="306"/>
      <c r="Q9" s="306">
        <v>5</v>
      </c>
      <c r="R9" s="306">
        <v>26</v>
      </c>
      <c r="S9" s="306"/>
      <c r="T9" s="306">
        <v>1</v>
      </c>
      <c r="U9" s="306">
        <v>4</v>
      </c>
      <c r="V9" s="306"/>
      <c r="W9" s="306">
        <v>37</v>
      </c>
      <c r="X9" s="306">
        <v>149</v>
      </c>
      <c r="Y9" s="307"/>
      <c r="Z9" s="114"/>
    </row>
    <row r="10" spans="1:44" x14ac:dyDescent="0.2">
      <c r="A10" s="66" t="s">
        <v>104</v>
      </c>
      <c r="B10" s="308">
        <v>14</v>
      </c>
      <c r="C10" s="308">
        <v>69</v>
      </c>
      <c r="D10" s="308"/>
      <c r="E10" s="308">
        <v>55</v>
      </c>
      <c r="F10" s="308">
        <v>200</v>
      </c>
      <c r="G10" s="308"/>
      <c r="H10" s="308">
        <v>8</v>
      </c>
      <c r="I10" s="308">
        <v>19</v>
      </c>
      <c r="J10" s="308"/>
      <c r="K10" s="308">
        <v>6</v>
      </c>
      <c r="L10" s="308">
        <v>28</v>
      </c>
      <c r="M10" s="308"/>
      <c r="N10" s="308">
        <v>1</v>
      </c>
      <c r="O10" s="308">
        <v>6</v>
      </c>
      <c r="P10" s="308"/>
      <c r="Q10" s="308">
        <v>18</v>
      </c>
      <c r="R10" s="308">
        <v>110</v>
      </c>
      <c r="S10" s="308"/>
      <c r="T10" s="308">
        <v>12</v>
      </c>
      <c r="U10" s="308">
        <v>36</v>
      </c>
      <c r="V10" s="308"/>
      <c r="W10" s="308">
        <v>114</v>
      </c>
      <c r="X10" s="308">
        <v>468</v>
      </c>
      <c r="Y10" s="307"/>
    </row>
    <row r="11" spans="1:44" ht="11.25" customHeight="1" x14ac:dyDescent="0.2">
      <c r="A11" s="309"/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7"/>
    </row>
    <row r="12" spans="1:44" ht="11.25" customHeight="1" x14ac:dyDescent="0.2">
      <c r="A12" s="310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7"/>
    </row>
    <row r="13" spans="1:44" s="304" customFormat="1" ht="24.75" customHeight="1" x14ac:dyDescent="0.2">
      <c r="A13" s="7"/>
      <c r="B13" s="448" t="s">
        <v>29</v>
      </c>
      <c r="C13" s="448"/>
      <c r="D13" s="8"/>
      <c r="E13" s="448" t="s">
        <v>30</v>
      </c>
      <c r="F13" s="448"/>
      <c r="G13" s="8"/>
      <c r="H13" s="448" t="s">
        <v>31</v>
      </c>
      <c r="I13" s="448"/>
      <c r="J13" s="8"/>
      <c r="K13" s="462" t="s">
        <v>32</v>
      </c>
      <c r="L13" s="462"/>
      <c r="M13" s="8"/>
      <c r="N13" s="448" t="s">
        <v>33</v>
      </c>
      <c r="O13" s="448"/>
      <c r="P13" s="8"/>
      <c r="Q13" s="461" t="s">
        <v>34</v>
      </c>
      <c r="R13" s="461"/>
      <c r="S13" s="8"/>
      <c r="T13" s="460" t="s">
        <v>35</v>
      </c>
      <c r="U13" s="460"/>
      <c r="V13" s="8"/>
      <c r="W13" s="460" t="s">
        <v>36</v>
      </c>
      <c r="X13" s="460"/>
    </row>
    <row r="14" spans="1:44" s="311" customFormat="1" ht="11.25" customHeight="1" thickBot="1" x14ac:dyDescent="0.25">
      <c r="A14" s="6"/>
      <c r="B14" s="52" t="s">
        <v>18</v>
      </c>
      <c r="C14" s="52" t="s">
        <v>37</v>
      </c>
      <c r="D14" s="52"/>
      <c r="E14" s="52" t="s">
        <v>18</v>
      </c>
      <c r="F14" s="52" t="s">
        <v>37</v>
      </c>
      <c r="G14" s="52"/>
      <c r="H14" s="52" t="s">
        <v>18</v>
      </c>
      <c r="I14" s="52" t="s">
        <v>37</v>
      </c>
      <c r="J14" s="52"/>
      <c r="K14" s="52" t="s">
        <v>18</v>
      </c>
      <c r="L14" s="52" t="s">
        <v>37</v>
      </c>
      <c r="M14" s="52"/>
      <c r="N14" s="52" t="s">
        <v>18</v>
      </c>
      <c r="O14" s="52" t="s">
        <v>37</v>
      </c>
      <c r="P14" s="52"/>
      <c r="Q14" s="52" t="s">
        <v>18</v>
      </c>
      <c r="R14" s="52" t="s">
        <v>37</v>
      </c>
      <c r="S14" s="52"/>
      <c r="T14" s="52" t="s">
        <v>18</v>
      </c>
      <c r="U14" s="52" t="s">
        <v>37</v>
      </c>
      <c r="V14" s="52"/>
      <c r="W14" s="52" t="s">
        <v>18</v>
      </c>
      <c r="X14" s="52" t="s">
        <v>37</v>
      </c>
    </row>
    <row r="15" spans="1:44" ht="11.25" customHeight="1" x14ac:dyDescent="0.2">
      <c r="A15" s="55" t="s">
        <v>114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307"/>
    </row>
    <row r="16" spans="1:44" ht="11.25" customHeight="1" x14ac:dyDescent="0.2">
      <c r="A16" s="59" t="s">
        <v>5</v>
      </c>
      <c r="B16" s="306">
        <v>2</v>
      </c>
      <c r="C16" s="306">
        <v>14</v>
      </c>
      <c r="D16" s="306"/>
      <c r="E16" s="306">
        <v>8</v>
      </c>
      <c r="F16" s="306">
        <v>29</v>
      </c>
      <c r="G16" s="306"/>
      <c r="H16" s="306">
        <v>5</v>
      </c>
      <c r="I16" s="306">
        <v>29</v>
      </c>
      <c r="J16" s="306"/>
      <c r="K16" s="306">
        <v>4</v>
      </c>
      <c r="L16" s="306">
        <v>20</v>
      </c>
      <c r="M16" s="306"/>
      <c r="N16" s="306">
        <v>0</v>
      </c>
      <c r="O16" s="306">
        <v>0</v>
      </c>
      <c r="P16" s="306"/>
      <c r="Q16" s="306">
        <v>1</v>
      </c>
      <c r="R16" s="306">
        <v>4</v>
      </c>
      <c r="S16" s="306"/>
      <c r="T16" s="306">
        <v>0</v>
      </c>
      <c r="U16" s="306">
        <v>0</v>
      </c>
      <c r="V16" s="306"/>
      <c r="W16" s="306">
        <v>20</v>
      </c>
      <c r="X16" s="306">
        <v>96</v>
      </c>
      <c r="Y16" s="307"/>
    </row>
    <row r="17" spans="1:231" ht="11.25" customHeight="1" x14ac:dyDescent="0.2">
      <c r="A17" s="59" t="s">
        <v>105</v>
      </c>
      <c r="B17" s="306">
        <v>0</v>
      </c>
      <c r="C17" s="306">
        <v>0</v>
      </c>
      <c r="D17" s="306"/>
      <c r="E17" s="306">
        <v>1</v>
      </c>
      <c r="F17" s="306">
        <v>2</v>
      </c>
      <c r="G17" s="306"/>
      <c r="H17" s="306">
        <v>2</v>
      </c>
      <c r="I17" s="306">
        <v>6</v>
      </c>
      <c r="J17" s="306"/>
      <c r="K17" s="306">
        <v>2</v>
      </c>
      <c r="L17" s="306">
        <v>7</v>
      </c>
      <c r="M17" s="306"/>
      <c r="N17" s="306">
        <v>0</v>
      </c>
      <c r="O17" s="306">
        <v>0</v>
      </c>
      <c r="P17" s="306"/>
      <c r="Q17" s="306">
        <v>0</v>
      </c>
      <c r="R17" s="306">
        <v>0</v>
      </c>
      <c r="S17" s="306"/>
      <c r="T17" s="306">
        <v>1</v>
      </c>
      <c r="U17" s="306">
        <v>2</v>
      </c>
      <c r="V17" s="306"/>
      <c r="W17" s="306">
        <v>6</v>
      </c>
      <c r="X17" s="306">
        <v>17</v>
      </c>
      <c r="Y17" s="307"/>
    </row>
    <row r="18" spans="1:231" ht="11.25" customHeight="1" x14ac:dyDescent="0.2">
      <c r="A18" s="59" t="s">
        <v>4</v>
      </c>
      <c r="B18" s="306">
        <v>2</v>
      </c>
      <c r="C18" s="306">
        <v>9</v>
      </c>
      <c r="D18" s="306"/>
      <c r="E18" s="306">
        <v>3</v>
      </c>
      <c r="F18" s="306">
        <v>12</v>
      </c>
      <c r="G18" s="306"/>
      <c r="H18" s="306">
        <v>2</v>
      </c>
      <c r="I18" s="306">
        <v>9</v>
      </c>
      <c r="J18" s="306"/>
      <c r="K18" s="306">
        <v>0</v>
      </c>
      <c r="L18" s="306">
        <v>0</v>
      </c>
      <c r="M18" s="306"/>
      <c r="N18" s="306">
        <v>0</v>
      </c>
      <c r="O18" s="306">
        <v>0</v>
      </c>
      <c r="P18" s="306"/>
      <c r="Q18" s="306">
        <v>0</v>
      </c>
      <c r="R18" s="306">
        <v>0</v>
      </c>
      <c r="S18" s="306"/>
      <c r="T18" s="306">
        <v>1</v>
      </c>
      <c r="U18" s="306">
        <v>3</v>
      </c>
      <c r="V18" s="306"/>
      <c r="W18" s="306">
        <v>8</v>
      </c>
      <c r="X18" s="306">
        <v>33</v>
      </c>
      <c r="Y18" s="307"/>
    </row>
    <row r="19" spans="1:231" ht="11.25" customHeight="1" x14ac:dyDescent="0.2">
      <c r="A19" s="59" t="s">
        <v>6</v>
      </c>
      <c r="B19" s="306">
        <v>0</v>
      </c>
      <c r="C19" s="306">
        <v>0</v>
      </c>
      <c r="D19" s="306"/>
      <c r="E19" s="306">
        <v>3</v>
      </c>
      <c r="F19" s="306">
        <v>13</v>
      </c>
      <c r="G19" s="306"/>
      <c r="H19" s="306">
        <v>2</v>
      </c>
      <c r="I19" s="306">
        <v>24</v>
      </c>
      <c r="J19" s="306"/>
      <c r="K19" s="306">
        <v>2</v>
      </c>
      <c r="L19" s="306">
        <v>12</v>
      </c>
      <c r="M19" s="306"/>
      <c r="N19" s="306">
        <v>0</v>
      </c>
      <c r="O19" s="306">
        <v>0</v>
      </c>
      <c r="P19" s="306"/>
      <c r="Q19" s="306">
        <v>1</v>
      </c>
      <c r="R19" s="306">
        <v>6</v>
      </c>
      <c r="S19" s="306"/>
      <c r="T19" s="306">
        <v>1</v>
      </c>
      <c r="U19" s="306">
        <v>3</v>
      </c>
      <c r="V19" s="306"/>
      <c r="W19" s="306">
        <v>9</v>
      </c>
      <c r="X19" s="306">
        <v>58</v>
      </c>
      <c r="Y19" s="307"/>
    </row>
    <row r="20" spans="1:231" ht="11.25" customHeight="1" x14ac:dyDescent="0.2">
      <c r="A20" s="66" t="s">
        <v>104</v>
      </c>
      <c r="B20" s="308">
        <v>4</v>
      </c>
      <c r="C20" s="308">
        <v>23</v>
      </c>
      <c r="D20" s="308"/>
      <c r="E20" s="308">
        <v>15</v>
      </c>
      <c r="F20" s="308">
        <v>56</v>
      </c>
      <c r="G20" s="308"/>
      <c r="H20" s="308">
        <v>11</v>
      </c>
      <c r="I20" s="308">
        <v>68</v>
      </c>
      <c r="J20" s="308"/>
      <c r="K20" s="308">
        <v>8</v>
      </c>
      <c r="L20" s="308">
        <v>39</v>
      </c>
      <c r="M20" s="308"/>
      <c r="N20" s="308">
        <v>0</v>
      </c>
      <c r="O20" s="308">
        <v>0</v>
      </c>
      <c r="P20" s="308"/>
      <c r="Q20" s="308">
        <v>2</v>
      </c>
      <c r="R20" s="308">
        <v>10</v>
      </c>
      <c r="S20" s="308"/>
      <c r="T20" s="308">
        <v>3</v>
      </c>
      <c r="U20" s="308">
        <v>8</v>
      </c>
      <c r="V20" s="308"/>
      <c r="W20" s="308">
        <v>43</v>
      </c>
      <c r="X20" s="308">
        <v>204</v>
      </c>
      <c r="Y20" s="307"/>
    </row>
    <row r="21" spans="1:231" ht="11.25" hidden="1" customHeight="1" x14ac:dyDescent="0.2">
      <c r="A21" s="59" t="e">
        <v>#REF!</v>
      </c>
      <c r="B21" s="306">
        <v>0</v>
      </c>
      <c r="C21" s="306">
        <v>0</v>
      </c>
      <c r="D21" s="306"/>
      <c r="E21" s="306">
        <v>0</v>
      </c>
      <c r="F21" s="306">
        <v>0</v>
      </c>
      <c r="G21" s="306"/>
      <c r="H21" s="306">
        <v>0</v>
      </c>
      <c r="I21" s="306">
        <v>0</v>
      </c>
      <c r="J21" s="306"/>
      <c r="K21" s="306">
        <v>0</v>
      </c>
      <c r="L21" s="306">
        <v>0</v>
      </c>
      <c r="M21" s="306"/>
      <c r="N21" s="306">
        <v>0</v>
      </c>
      <c r="O21" s="306">
        <v>0</v>
      </c>
      <c r="P21" s="306"/>
      <c r="Q21" s="306">
        <v>0</v>
      </c>
      <c r="R21" s="306">
        <v>0</v>
      </c>
      <c r="S21" s="306"/>
      <c r="T21" s="306">
        <v>0</v>
      </c>
      <c r="U21" s="306">
        <v>0</v>
      </c>
      <c r="V21" s="306"/>
      <c r="W21" s="306">
        <v>0</v>
      </c>
      <c r="X21" s="306">
        <v>0</v>
      </c>
      <c r="Y21" s="307"/>
    </row>
    <row r="22" spans="1:231" ht="11.25" hidden="1" customHeight="1" x14ac:dyDescent="0.2">
      <c r="A22" s="59" t="e">
        <v>#REF!</v>
      </c>
      <c r="B22" s="306">
        <v>0</v>
      </c>
      <c r="C22" s="306">
        <v>0</v>
      </c>
      <c r="D22" s="306"/>
      <c r="E22" s="306">
        <v>0</v>
      </c>
      <c r="F22" s="306">
        <v>0</v>
      </c>
      <c r="G22" s="306"/>
      <c r="H22" s="306">
        <v>0</v>
      </c>
      <c r="I22" s="306">
        <v>0</v>
      </c>
      <c r="J22" s="306"/>
      <c r="K22" s="306">
        <v>0</v>
      </c>
      <c r="L22" s="306">
        <v>0</v>
      </c>
      <c r="M22" s="306"/>
      <c r="N22" s="306">
        <v>0</v>
      </c>
      <c r="O22" s="306">
        <v>0</v>
      </c>
      <c r="P22" s="306"/>
      <c r="Q22" s="306">
        <v>0</v>
      </c>
      <c r="R22" s="306">
        <v>0</v>
      </c>
      <c r="S22" s="306"/>
      <c r="T22" s="306">
        <v>0</v>
      </c>
      <c r="U22" s="306">
        <v>0</v>
      </c>
      <c r="V22" s="306"/>
      <c r="W22" s="306">
        <v>0</v>
      </c>
      <c r="X22" s="306">
        <v>0</v>
      </c>
      <c r="Y22" s="307"/>
    </row>
    <row r="23" spans="1:231" ht="11.25" hidden="1" customHeight="1" x14ac:dyDescent="0.2">
      <c r="A23" s="59" t="e">
        <v>#REF!</v>
      </c>
      <c r="B23" s="306">
        <v>0</v>
      </c>
      <c r="C23" s="306">
        <v>0</v>
      </c>
      <c r="D23" s="306"/>
      <c r="E23" s="306">
        <v>1</v>
      </c>
      <c r="F23" s="306">
        <v>2</v>
      </c>
      <c r="G23" s="306"/>
      <c r="H23" s="306">
        <v>0</v>
      </c>
      <c r="I23" s="306">
        <v>0</v>
      </c>
      <c r="J23" s="306"/>
      <c r="K23" s="306">
        <v>0</v>
      </c>
      <c r="L23" s="306">
        <v>0</v>
      </c>
      <c r="M23" s="306"/>
      <c r="N23" s="306">
        <v>1</v>
      </c>
      <c r="O23" s="306">
        <v>5</v>
      </c>
      <c r="P23" s="306"/>
      <c r="Q23" s="306">
        <v>1</v>
      </c>
      <c r="R23" s="306">
        <v>1</v>
      </c>
      <c r="S23" s="306"/>
      <c r="T23" s="306">
        <v>0</v>
      </c>
      <c r="U23" s="306">
        <v>0</v>
      </c>
      <c r="V23" s="306"/>
      <c r="W23" s="306">
        <v>3</v>
      </c>
      <c r="X23" s="306">
        <v>8</v>
      </c>
      <c r="Y23" s="307"/>
    </row>
    <row r="24" spans="1:231" ht="11.25" hidden="1" customHeight="1" x14ac:dyDescent="0.2">
      <c r="A24" s="59" t="e">
        <v>#REF!</v>
      </c>
      <c r="B24" s="306">
        <v>0</v>
      </c>
      <c r="C24" s="306">
        <v>0</v>
      </c>
      <c r="D24" s="306"/>
      <c r="E24" s="306">
        <v>1</v>
      </c>
      <c r="F24" s="306">
        <v>5</v>
      </c>
      <c r="G24" s="306"/>
      <c r="H24" s="306">
        <v>0</v>
      </c>
      <c r="I24" s="306">
        <v>0</v>
      </c>
      <c r="J24" s="306"/>
      <c r="K24" s="306">
        <v>3</v>
      </c>
      <c r="L24" s="306">
        <v>20</v>
      </c>
      <c r="M24" s="306"/>
      <c r="N24" s="306">
        <v>0</v>
      </c>
      <c r="O24" s="306">
        <v>0</v>
      </c>
      <c r="P24" s="306"/>
      <c r="Q24" s="306">
        <v>0</v>
      </c>
      <c r="R24" s="306">
        <v>0</v>
      </c>
      <c r="S24" s="306"/>
      <c r="T24" s="306">
        <v>0</v>
      </c>
      <c r="U24" s="306">
        <v>0</v>
      </c>
      <c r="V24" s="306"/>
      <c r="W24" s="306">
        <v>4</v>
      </c>
      <c r="X24" s="306">
        <v>25</v>
      </c>
      <c r="Y24" s="307"/>
    </row>
    <row r="25" spans="1:231" ht="11.25" hidden="1" customHeight="1" x14ac:dyDescent="0.2">
      <c r="A25" s="59" t="e">
        <v>#REF!</v>
      </c>
      <c r="B25" s="306">
        <v>0</v>
      </c>
      <c r="C25" s="306">
        <v>0</v>
      </c>
      <c r="D25" s="306"/>
      <c r="E25" s="306">
        <v>0</v>
      </c>
      <c r="F25" s="306">
        <v>0</v>
      </c>
      <c r="G25" s="306"/>
      <c r="H25" s="306">
        <v>0</v>
      </c>
      <c r="I25" s="306">
        <v>0</v>
      </c>
      <c r="J25" s="306"/>
      <c r="K25" s="306">
        <v>0</v>
      </c>
      <c r="L25" s="306">
        <v>0</v>
      </c>
      <c r="M25" s="306"/>
      <c r="N25" s="306">
        <v>0</v>
      </c>
      <c r="O25" s="306">
        <v>0</v>
      </c>
      <c r="P25" s="306"/>
      <c r="Q25" s="306">
        <v>0</v>
      </c>
      <c r="R25" s="306">
        <v>0</v>
      </c>
      <c r="S25" s="306"/>
      <c r="T25" s="306">
        <v>0</v>
      </c>
      <c r="U25" s="306">
        <v>0</v>
      </c>
      <c r="V25" s="306"/>
      <c r="W25" s="306">
        <v>0</v>
      </c>
      <c r="X25" s="306">
        <v>0</v>
      </c>
      <c r="Y25" s="307"/>
    </row>
    <row r="26" spans="1:231" ht="11.25" hidden="1" customHeight="1" thickBot="1" x14ac:dyDescent="0.25">
      <c r="A26" s="142" t="e">
        <v>#REF!</v>
      </c>
      <c r="B26" s="312">
        <v>4</v>
      </c>
      <c r="C26" s="312">
        <v>23</v>
      </c>
      <c r="D26" s="312"/>
      <c r="E26" s="312">
        <v>17</v>
      </c>
      <c r="F26" s="312">
        <v>63</v>
      </c>
      <c r="G26" s="312"/>
      <c r="H26" s="312">
        <v>11</v>
      </c>
      <c r="I26" s="312">
        <v>68</v>
      </c>
      <c r="J26" s="312"/>
      <c r="K26" s="312">
        <v>11</v>
      </c>
      <c r="L26" s="312">
        <v>59</v>
      </c>
      <c r="M26" s="312"/>
      <c r="N26" s="312">
        <v>1</v>
      </c>
      <c r="O26" s="312">
        <v>5</v>
      </c>
      <c r="P26" s="312"/>
      <c r="Q26" s="312">
        <v>3</v>
      </c>
      <c r="R26" s="312">
        <v>11</v>
      </c>
      <c r="S26" s="312"/>
      <c r="T26" s="312">
        <v>3</v>
      </c>
      <c r="U26" s="312">
        <v>8</v>
      </c>
      <c r="V26" s="312"/>
      <c r="W26" s="312">
        <v>50</v>
      </c>
      <c r="X26" s="312">
        <v>237</v>
      </c>
      <c r="Y26" s="307"/>
    </row>
    <row r="27" spans="1:231" ht="11.25" customHeight="1" x14ac:dyDescent="0.2">
      <c r="A27" s="309"/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07"/>
    </row>
    <row r="28" spans="1:231" ht="11.25" customHeight="1" x14ac:dyDescent="0.2">
      <c r="A28" s="309"/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3"/>
      <c r="S28" s="313"/>
      <c r="T28" s="313"/>
      <c r="U28" s="313"/>
      <c r="V28" s="313"/>
      <c r="W28" s="313"/>
      <c r="X28" s="313"/>
      <c r="Y28" s="307"/>
    </row>
    <row r="29" spans="1:231" ht="11.25" customHeight="1" x14ac:dyDescent="0.2">
      <c r="A29" s="314"/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3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14"/>
      <c r="AV29" s="314"/>
      <c r="AW29" s="314"/>
      <c r="AX29" s="314"/>
      <c r="AY29" s="314"/>
      <c r="AZ29" s="314"/>
      <c r="BA29" s="314"/>
      <c r="BB29" s="314"/>
      <c r="BC29" s="314"/>
      <c r="BD29" s="314"/>
      <c r="BE29" s="314"/>
      <c r="BF29" s="314"/>
      <c r="BG29" s="314"/>
      <c r="BH29" s="314"/>
      <c r="BI29" s="314"/>
      <c r="BJ29" s="314"/>
      <c r="BK29" s="314"/>
      <c r="BL29" s="314"/>
      <c r="BM29" s="314"/>
      <c r="BN29" s="314"/>
      <c r="BO29" s="314"/>
      <c r="BP29" s="314"/>
      <c r="BQ29" s="314"/>
      <c r="BR29" s="314"/>
      <c r="BS29" s="314"/>
      <c r="BT29" s="314"/>
      <c r="BU29" s="314"/>
      <c r="BV29" s="314"/>
      <c r="BW29" s="314"/>
      <c r="BX29" s="314"/>
      <c r="BY29" s="314"/>
      <c r="BZ29" s="314"/>
      <c r="CA29" s="314"/>
      <c r="CB29" s="314"/>
      <c r="CC29" s="314"/>
      <c r="CD29" s="314"/>
      <c r="CE29" s="314"/>
      <c r="CF29" s="314"/>
      <c r="CG29" s="314"/>
      <c r="CH29" s="314"/>
      <c r="CI29" s="314"/>
      <c r="CJ29" s="314"/>
      <c r="CK29" s="314"/>
      <c r="CL29" s="314"/>
      <c r="CM29" s="314"/>
      <c r="CN29" s="314"/>
      <c r="CO29" s="314"/>
      <c r="CP29" s="314"/>
      <c r="CQ29" s="314"/>
      <c r="CR29" s="314"/>
      <c r="CS29" s="314"/>
      <c r="CT29" s="314"/>
      <c r="CU29" s="314"/>
      <c r="CV29" s="314"/>
      <c r="CW29" s="314"/>
      <c r="CX29" s="314"/>
      <c r="CY29" s="314"/>
      <c r="CZ29" s="314"/>
      <c r="DA29" s="314"/>
      <c r="DB29" s="314"/>
      <c r="DC29" s="314"/>
      <c r="DD29" s="314"/>
      <c r="DE29" s="314"/>
      <c r="DF29" s="314"/>
      <c r="DG29" s="314"/>
      <c r="DH29" s="314"/>
      <c r="DI29" s="314"/>
      <c r="DJ29" s="314"/>
      <c r="DK29" s="314"/>
      <c r="DL29" s="314"/>
      <c r="DM29" s="314"/>
      <c r="DN29" s="314"/>
      <c r="DO29" s="314"/>
      <c r="DP29" s="314"/>
      <c r="DQ29" s="314"/>
      <c r="DR29" s="314"/>
      <c r="DS29" s="314"/>
      <c r="DT29" s="314"/>
      <c r="DU29" s="314"/>
      <c r="DV29" s="314"/>
      <c r="DW29" s="314"/>
      <c r="DX29" s="314"/>
      <c r="DY29" s="314"/>
      <c r="DZ29" s="314"/>
      <c r="EA29" s="314"/>
      <c r="EB29" s="314"/>
      <c r="EC29" s="314"/>
      <c r="ED29" s="314"/>
      <c r="EE29" s="314"/>
      <c r="EF29" s="314"/>
      <c r="EG29" s="314"/>
      <c r="EH29" s="314"/>
      <c r="EI29" s="314"/>
      <c r="EJ29" s="314"/>
      <c r="EK29" s="314"/>
      <c r="EL29" s="314"/>
      <c r="EM29" s="314"/>
      <c r="EN29" s="314"/>
      <c r="EO29" s="314"/>
      <c r="EP29" s="314"/>
      <c r="EQ29" s="314"/>
      <c r="ER29" s="314"/>
      <c r="ES29" s="314"/>
      <c r="ET29" s="314"/>
      <c r="EU29" s="314"/>
      <c r="EV29" s="314"/>
      <c r="EW29" s="314"/>
      <c r="EX29" s="314"/>
      <c r="EY29" s="314"/>
      <c r="EZ29" s="314"/>
      <c r="FA29" s="314"/>
      <c r="FB29" s="314"/>
      <c r="FC29" s="314"/>
      <c r="FD29" s="314"/>
      <c r="FE29" s="314"/>
      <c r="FF29" s="314"/>
      <c r="FG29" s="314"/>
      <c r="FH29" s="314"/>
      <c r="FI29" s="314"/>
      <c r="FJ29" s="314"/>
      <c r="FK29" s="314"/>
      <c r="FL29" s="314"/>
      <c r="FM29" s="314"/>
      <c r="FN29" s="314"/>
      <c r="FO29" s="314"/>
      <c r="FP29" s="314"/>
      <c r="FQ29" s="314"/>
      <c r="FR29" s="314"/>
      <c r="FS29" s="314"/>
      <c r="FT29" s="314"/>
      <c r="FU29" s="314"/>
      <c r="FV29" s="314"/>
      <c r="FW29" s="314"/>
      <c r="FX29" s="314"/>
      <c r="FY29" s="314"/>
      <c r="FZ29" s="314"/>
      <c r="GA29" s="314"/>
      <c r="GB29" s="314"/>
      <c r="GC29" s="314"/>
      <c r="GD29" s="314"/>
      <c r="GE29" s="314"/>
      <c r="GF29" s="314"/>
      <c r="GG29" s="314"/>
      <c r="GH29" s="314"/>
      <c r="GI29" s="314"/>
      <c r="GJ29" s="314"/>
      <c r="GK29" s="314"/>
      <c r="GL29" s="314"/>
      <c r="GM29" s="314"/>
      <c r="GN29" s="314"/>
      <c r="GO29" s="314"/>
      <c r="GP29" s="314"/>
      <c r="GQ29" s="314"/>
      <c r="GR29" s="314"/>
      <c r="GS29" s="314"/>
      <c r="GT29" s="314"/>
      <c r="GU29" s="314"/>
      <c r="GV29" s="314"/>
      <c r="GW29" s="314"/>
      <c r="GX29" s="314"/>
      <c r="GY29" s="314"/>
      <c r="GZ29" s="314"/>
      <c r="HA29" s="314"/>
      <c r="HB29" s="314"/>
      <c r="HC29" s="314"/>
      <c r="HD29" s="314"/>
      <c r="HE29" s="314"/>
      <c r="HF29" s="314"/>
      <c r="HG29" s="314"/>
      <c r="HH29" s="314"/>
      <c r="HI29" s="314"/>
      <c r="HJ29" s="314"/>
      <c r="HK29" s="314"/>
      <c r="HL29" s="314"/>
      <c r="HM29" s="314"/>
      <c r="HN29" s="314"/>
      <c r="HO29" s="314"/>
      <c r="HP29" s="314"/>
      <c r="HQ29" s="314"/>
      <c r="HR29" s="314"/>
      <c r="HS29" s="314"/>
      <c r="HT29" s="314"/>
      <c r="HU29" s="314"/>
      <c r="HV29" s="314"/>
      <c r="HW29" s="314"/>
    </row>
    <row r="30" spans="1:231" ht="11.25" customHeight="1" x14ac:dyDescent="0.2">
      <c r="B30" s="307"/>
      <c r="C30" s="307"/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</row>
    <row r="31" spans="1:231" ht="11.25" customHeight="1" x14ac:dyDescent="0.2"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</row>
    <row r="32" spans="1:231" ht="11.25" customHeight="1" x14ac:dyDescent="0.2"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</row>
    <row r="33" spans="1:232" ht="11.25" customHeight="1" x14ac:dyDescent="0.2">
      <c r="A33" s="309"/>
      <c r="B33" s="307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</row>
    <row r="34" spans="1:232" ht="11.25" customHeight="1" x14ac:dyDescent="0.2">
      <c r="A34" s="309"/>
      <c r="B34" s="307"/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</row>
    <row r="35" spans="1:232" ht="11.25" customHeight="1" x14ac:dyDescent="0.2"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</row>
    <row r="36" spans="1:232" ht="11.25" customHeight="1" x14ac:dyDescent="0.2"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</row>
    <row r="37" spans="1:232" ht="11.25" customHeight="1" x14ac:dyDescent="0.2"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</row>
    <row r="38" spans="1:232" ht="11.25" customHeight="1" x14ac:dyDescent="0.2">
      <c r="B38" s="307"/>
      <c r="C38" s="307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7"/>
      <c r="R38" s="307"/>
      <c r="S38" s="307"/>
      <c r="T38" s="307"/>
      <c r="U38" s="307"/>
      <c r="V38" s="307"/>
      <c r="W38" s="307"/>
      <c r="X38" s="307"/>
      <c r="Y38" s="307"/>
    </row>
    <row r="39" spans="1:232" ht="11.25" customHeight="1" x14ac:dyDescent="0.2">
      <c r="A39" s="316"/>
      <c r="B39" s="316"/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6"/>
      <c r="AD39" s="316"/>
      <c r="AE39" s="316"/>
      <c r="AF39" s="316"/>
      <c r="AG39" s="316"/>
      <c r="AH39" s="316"/>
      <c r="AI39" s="316"/>
      <c r="AJ39" s="316"/>
      <c r="AK39" s="316"/>
      <c r="AL39" s="316"/>
      <c r="AM39" s="316"/>
      <c r="AN39" s="316"/>
      <c r="AO39" s="316"/>
      <c r="AP39" s="316"/>
      <c r="AQ39" s="316"/>
      <c r="AR39" s="316"/>
      <c r="AS39" s="316"/>
      <c r="AT39" s="316"/>
      <c r="AU39" s="316"/>
      <c r="AV39" s="316"/>
      <c r="AW39" s="316"/>
      <c r="AX39" s="316"/>
      <c r="AY39" s="316"/>
      <c r="AZ39" s="316"/>
      <c r="BA39" s="316"/>
      <c r="BB39" s="316"/>
      <c r="BC39" s="316"/>
      <c r="BD39" s="316"/>
      <c r="BE39" s="316"/>
      <c r="BF39" s="316"/>
      <c r="BG39" s="316"/>
      <c r="BH39" s="316"/>
      <c r="BI39" s="316"/>
      <c r="BJ39" s="316"/>
      <c r="BK39" s="316"/>
      <c r="BL39" s="316"/>
      <c r="BM39" s="316"/>
      <c r="BN39" s="316"/>
      <c r="BO39" s="316"/>
      <c r="BP39" s="316"/>
      <c r="BQ39" s="316"/>
      <c r="BR39" s="316"/>
      <c r="BS39" s="316"/>
      <c r="BT39" s="316"/>
      <c r="BU39" s="316"/>
      <c r="BV39" s="316"/>
      <c r="BW39" s="316"/>
      <c r="BX39" s="316"/>
      <c r="BY39" s="316"/>
      <c r="BZ39" s="316"/>
      <c r="CA39" s="316"/>
      <c r="CB39" s="316"/>
      <c r="CC39" s="316"/>
      <c r="CD39" s="316"/>
      <c r="CE39" s="316"/>
      <c r="CF39" s="316"/>
      <c r="CG39" s="316"/>
      <c r="CH39" s="316"/>
      <c r="CI39" s="316"/>
      <c r="CJ39" s="316"/>
      <c r="CK39" s="316"/>
      <c r="CL39" s="316"/>
      <c r="CM39" s="316"/>
      <c r="CN39" s="316"/>
      <c r="CO39" s="316"/>
      <c r="CP39" s="316"/>
      <c r="CQ39" s="316"/>
      <c r="CR39" s="316"/>
      <c r="CS39" s="316"/>
      <c r="CT39" s="316"/>
      <c r="CU39" s="316"/>
      <c r="CV39" s="316"/>
      <c r="CW39" s="316"/>
      <c r="CX39" s="316"/>
      <c r="CY39" s="316"/>
      <c r="CZ39" s="316"/>
      <c r="DA39" s="316"/>
      <c r="DB39" s="316"/>
      <c r="DC39" s="316"/>
      <c r="DD39" s="316"/>
      <c r="DE39" s="316"/>
      <c r="DF39" s="316"/>
      <c r="DG39" s="316"/>
      <c r="DH39" s="316"/>
      <c r="DI39" s="316"/>
      <c r="DJ39" s="316"/>
      <c r="DK39" s="316"/>
      <c r="DL39" s="316"/>
      <c r="DM39" s="316"/>
      <c r="DN39" s="316"/>
      <c r="DO39" s="316"/>
      <c r="DP39" s="316"/>
      <c r="DQ39" s="316"/>
      <c r="DR39" s="316"/>
      <c r="DS39" s="316"/>
      <c r="DT39" s="316"/>
      <c r="DU39" s="316"/>
      <c r="DV39" s="316"/>
      <c r="DW39" s="316"/>
      <c r="DX39" s="316"/>
      <c r="DY39" s="316"/>
      <c r="DZ39" s="316"/>
      <c r="EA39" s="316"/>
      <c r="EB39" s="316"/>
      <c r="EC39" s="316"/>
      <c r="ED39" s="316"/>
      <c r="EE39" s="316"/>
      <c r="EF39" s="316"/>
      <c r="EG39" s="316"/>
      <c r="EH39" s="316"/>
      <c r="EI39" s="316"/>
      <c r="EJ39" s="316"/>
      <c r="EK39" s="316"/>
      <c r="EL39" s="316"/>
      <c r="EM39" s="316"/>
      <c r="EN39" s="316"/>
      <c r="EO39" s="316"/>
      <c r="EP39" s="316"/>
      <c r="EQ39" s="316"/>
      <c r="ER39" s="316"/>
      <c r="ES39" s="316"/>
      <c r="ET39" s="316"/>
      <c r="EU39" s="316"/>
      <c r="EV39" s="316"/>
      <c r="EW39" s="316"/>
      <c r="EX39" s="316"/>
      <c r="EY39" s="316"/>
      <c r="EZ39" s="316"/>
      <c r="FA39" s="316"/>
      <c r="FB39" s="316"/>
      <c r="FC39" s="316"/>
      <c r="FD39" s="316"/>
      <c r="FE39" s="316"/>
      <c r="FF39" s="316"/>
      <c r="FG39" s="316"/>
      <c r="FH39" s="316"/>
      <c r="FI39" s="316"/>
      <c r="FJ39" s="316"/>
      <c r="FK39" s="316"/>
      <c r="FL39" s="316"/>
      <c r="FM39" s="316"/>
      <c r="FN39" s="316"/>
      <c r="FO39" s="316"/>
      <c r="FP39" s="316"/>
      <c r="FQ39" s="316"/>
      <c r="FR39" s="316"/>
      <c r="FS39" s="316"/>
      <c r="FT39" s="316"/>
      <c r="FU39" s="316"/>
      <c r="FV39" s="316"/>
      <c r="FW39" s="316"/>
      <c r="FX39" s="316"/>
      <c r="FY39" s="316"/>
      <c r="FZ39" s="316"/>
      <c r="GA39" s="316"/>
      <c r="GB39" s="316"/>
      <c r="GC39" s="316"/>
      <c r="GD39" s="316"/>
      <c r="GE39" s="316"/>
      <c r="GF39" s="316"/>
      <c r="GG39" s="316"/>
      <c r="GH39" s="316"/>
      <c r="GI39" s="316"/>
      <c r="GJ39" s="316"/>
      <c r="GK39" s="316"/>
      <c r="GL39" s="316"/>
      <c r="GM39" s="316"/>
      <c r="GN39" s="316"/>
      <c r="GO39" s="316"/>
      <c r="GP39" s="316"/>
      <c r="GQ39" s="316"/>
      <c r="GR39" s="316"/>
      <c r="GS39" s="316"/>
      <c r="GT39" s="316"/>
      <c r="GU39" s="316"/>
      <c r="GV39" s="316"/>
      <c r="GW39" s="316"/>
      <c r="GX39" s="316"/>
      <c r="GY39" s="316"/>
      <c r="GZ39" s="316"/>
      <c r="HA39" s="316"/>
      <c r="HB39" s="316"/>
      <c r="HC39" s="316"/>
      <c r="HD39" s="316"/>
      <c r="HE39" s="316"/>
      <c r="HF39" s="316"/>
      <c r="HG39" s="316"/>
      <c r="HH39" s="316"/>
      <c r="HI39" s="316"/>
      <c r="HJ39" s="316"/>
      <c r="HK39" s="316"/>
      <c r="HL39" s="316"/>
      <c r="HM39" s="316"/>
      <c r="HN39" s="316"/>
      <c r="HO39" s="316"/>
      <c r="HP39" s="316"/>
      <c r="HQ39" s="316"/>
      <c r="HR39" s="316"/>
      <c r="HS39" s="316"/>
      <c r="HT39" s="316"/>
      <c r="HU39" s="316"/>
      <c r="HV39" s="316"/>
      <c r="HW39" s="316"/>
      <c r="HX39" s="316"/>
    </row>
    <row r="40" spans="1:232" ht="11.25" customHeight="1" x14ac:dyDescent="0.2">
      <c r="N40" s="305"/>
      <c r="O40" s="305"/>
      <c r="P40" s="305"/>
      <c r="Q40" s="305"/>
      <c r="R40" s="305"/>
      <c r="S40" s="305"/>
      <c r="T40" s="305"/>
      <c r="U40" s="305"/>
    </row>
    <row r="41" spans="1:232" ht="11.25" customHeight="1" x14ac:dyDescent="0.2">
      <c r="N41" s="305"/>
      <c r="O41" s="305"/>
      <c r="P41" s="305"/>
      <c r="Q41" s="305"/>
      <c r="R41" s="305"/>
      <c r="S41" s="305"/>
      <c r="T41" s="305"/>
      <c r="U41" s="305"/>
    </row>
    <row r="42" spans="1:232" ht="11.25" customHeight="1" x14ac:dyDescent="0.2">
      <c r="N42" s="305"/>
      <c r="O42" s="305"/>
      <c r="P42" s="305"/>
      <c r="Q42" s="305"/>
      <c r="R42" s="305"/>
      <c r="S42" s="305"/>
      <c r="T42" s="305"/>
      <c r="U42" s="305"/>
    </row>
    <row r="43" spans="1:232" ht="11.25" customHeight="1" x14ac:dyDescent="0.2">
      <c r="N43" s="305"/>
      <c r="O43" s="305"/>
      <c r="P43" s="305"/>
      <c r="Q43" s="305"/>
      <c r="R43" s="305"/>
      <c r="S43" s="305"/>
      <c r="T43" s="305"/>
      <c r="U43" s="305"/>
    </row>
    <row r="44" spans="1:232" ht="11.25" customHeight="1" x14ac:dyDescent="0.2">
      <c r="N44" s="305"/>
      <c r="O44" s="305"/>
      <c r="P44" s="305"/>
      <c r="Q44" s="305"/>
      <c r="R44" s="305"/>
      <c r="S44" s="305"/>
      <c r="T44" s="305"/>
      <c r="U44" s="305"/>
    </row>
    <row r="45" spans="1:232" ht="11.25" customHeight="1" x14ac:dyDescent="0.2">
      <c r="N45" s="305"/>
      <c r="O45" s="305"/>
      <c r="P45" s="305"/>
      <c r="Q45" s="305"/>
      <c r="R45" s="305"/>
      <c r="S45" s="305"/>
      <c r="T45" s="305"/>
      <c r="U45" s="305"/>
    </row>
    <row r="46" spans="1:232" ht="11.25" customHeight="1" x14ac:dyDescent="0.2">
      <c r="A46" s="314"/>
      <c r="B46" s="314"/>
      <c r="C46" s="314"/>
      <c r="D46" s="314"/>
      <c r="E46" s="314"/>
      <c r="F46" s="314"/>
      <c r="G46" s="314"/>
      <c r="H46" s="314"/>
      <c r="I46" s="314"/>
      <c r="J46" s="314"/>
      <c r="K46" s="314"/>
      <c r="L46" s="314"/>
      <c r="M46" s="314"/>
      <c r="N46" s="314"/>
      <c r="O46" s="314"/>
      <c r="P46" s="314"/>
      <c r="Q46" s="314"/>
      <c r="R46" s="314"/>
      <c r="S46" s="314"/>
      <c r="T46" s="314"/>
      <c r="U46" s="314"/>
      <c r="V46" s="314"/>
      <c r="W46" s="314"/>
      <c r="X46" s="314"/>
      <c r="Y46" s="314"/>
      <c r="Z46" s="314"/>
      <c r="AA46" s="314"/>
      <c r="AB46" s="314"/>
      <c r="AC46" s="314"/>
      <c r="AD46" s="314"/>
      <c r="AE46" s="314"/>
      <c r="AF46" s="314"/>
      <c r="AG46" s="314"/>
      <c r="AH46" s="314"/>
      <c r="AI46" s="314"/>
      <c r="AJ46" s="314"/>
      <c r="AK46" s="314"/>
      <c r="AL46" s="314"/>
      <c r="AM46" s="314"/>
      <c r="AN46" s="314"/>
      <c r="AO46" s="314"/>
      <c r="AP46" s="314"/>
      <c r="AQ46" s="314"/>
      <c r="AR46" s="314"/>
      <c r="AS46" s="314"/>
      <c r="AT46" s="314"/>
      <c r="AU46" s="314"/>
      <c r="AV46" s="314"/>
      <c r="AW46" s="314"/>
      <c r="AX46" s="314"/>
      <c r="AY46" s="314"/>
      <c r="AZ46" s="314"/>
      <c r="BA46" s="314"/>
      <c r="BB46" s="314"/>
      <c r="BC46" s="314"/>
      <c r="BD46" s="314"/>
      <c r="BE46" s="314"/>
      <c r="BF46" s="314"/>
      <c r="BG46" s="314"/>
      <c r="BH46" s="314"/>
      <c r="BI46" s="314"/>
      <c r="BJ46" s="314"/>
      <c r="BK46" s="314"/>
      <c r="BL46" s="314"/>
      <c r="BM46" s="314"/>
      <c r="BN46" s="314"/>
      <c r="BO46" s="314"/>
      <c r="BP46" s="314"/>
      <c r="BQ46" s="314"/>
      <c r="BR46" s="314"/>
      <c r="BS46" s="314"/>
      <c r="BT46" s="314"/>
      <c r="BU46" s="314"/>
      <c r="BV46" s="314"/>
      <c r="BW46" s="314"/>
      <c r="BX46" s="314"/>
      <c r="BY46" s="314"/>
      <c r="BZ46" s="314"/>
      <c r="CA46" s="314"/>
      <c r="CB46" s="314"/>
      <c r="CC46" s="314"/>
      <c r="CD46" s="314"/>
      <c r="CE46" s="314"/>
      <c r="CF46" s="314"/>
      <c r="CG46" s="314"/>
      <c r="CH46" s="314"/>
      <c r="CI46" s="314"/>
      <c r="CJ46" s="314"/>
      <c r="CK46" s="314"/>
      <c r="CL46" s="314"/>
      <c r="CM46" s="314"/>
      <c r="CN46" s="314"/>
      <c r="CO46" s="314"/>
      <c r="CP46" s="314"/>
      <c r="CQ46" s="314"/>
      <c r="CR46" s="314"/>
      <c r="CS46" s="314"/>
      <c r="CT46" s="314"/>
      <c r="CU46" s="314"/>
      <c r="CV46" s="314"/>
      <c r="CW46" s="314"/>
      <c r="CX46" s="314"/>
      <c r="CY46" s="314"/>
      <c r="CZ46" s="314"/>
      <c r="DA46" s="314"/>
      <c r="DB46" s="314"/>
      <c r="DC46" s="314"/>
      <c r="DD46" s="314"/>
      <c r="DE46" s="314"/>
      <c r="DF46" s="314"/>
      <c r="DG46" s="314"/>
      <c r="DH46" s="314"/>
      <c r="DI46" s="314"/>
      <c r="DJ46" s="314"/>
      <c r="DK46" s="314"/>
      <c r="DL46" s="314"/>
      <c r="DM46" s="314"/>
      <c r="DN46" s="314"/>
      <c r="DO46" s="314"/>
      <c r="DP46" s="314"/>
      <c r="DQ46" s="314"/>
      <c r="DR46" s="314"/>
      <c r="DS46" s="314"/>
      <c r="DT46" s="314"/>
      <c r="DU46" s="314"/>
      <c r="DV46" s="314"/>
      <c r="DW46" s="314"/>
      <c r="DX46" s="314"/>
      <c r="DY46" s="314"/>
      <c r="DZ46" s="314"/>
      <c r="EA46" s="314"/>
      <c r="EB46" s="314"/>
      <c r="EC46" s="314"/>
      <c r="ED46" s="314"/>
      <c r="EE46" s="314"/>
      <c r="EF46" s="314"/>
      <c r="EG46" s="314"/>
      <c r="EH46" s="314"/>
      <c r="EI46" s="314"/>
      <c r="EJ46" s="314"/>
      <c r="EK46" s="314"/>
      <c r="EL46" s="314"/>
      <c r="EM46" s="314"/>
      <c r="EN46" s="314"/>
      <c r="EO46" s="314"/>
      <c r="EP46" s="314"/>
      <c r="EQ46" s="314"/>
      <c r="ER46" s="314"/>
      <c r="ES46" s="314"/>
      <c r="ET46" s="314"/>
      <c r="EU46" s="314"/>
      <c r="EV46" s="314"/>
      <c r="EW46" s="314"/>
      <c r="EX46" s="314"/>
      <c r="EY46" s="314"/>
      <c r="EZ46" s="314"/>
      <c r="FA46" s="314"/>
      <c r="FB46" s="314"/>
      <c r="FC46" s="314"/>
      <c r="FD46" s="314"/>
      <c r="FE46" s="314"/>
      <c r="FF46" s="314"/>
      <c r="FG46" s="314"/>
      <c r="FH46" s="314"/>
      <c r="FI46" s="314"/>
      <c r="FJ46" s="314"/>
      <c r="FK46" s="314"/>
      <c r="FL46" s="314"/>
      <c r="FM46" s="314"/>
      <c r="FN46" s="314"/>
      <c r="FO46" s="314"/>
      <c r="FP46" s="314"/>
      <c r="FQ46" s="314"/>
      <c r="FR46" s="314"/>
      <c r="FS46" s="314"/>
      <c r="FT46" s="314"/>
      <c r="FU46" s="314"/>
      <c r="FV46" s="314"/>
      <c r="FW46" s="314"/>
      <c r="FX46" s="314"/>
      <c r="FY46" s="314"/>
      <c r="FZ46" s="314"/>
      <c r="GA46" s="314"/>
      <c r="GB46" s="314"/>
      <c r="GC46" s="314"/>
      <c r="GD46" s="314"/>
      <c r="GE46" s="314"/>
      <c r="GF46" s="314"/>
      <c r="GG46" s="314"/>
      <c r="GH46" s="314"/>
      <c r="GI46" s="314"/>
      <c r="GJ46" s="314"/>
      <c r="GK46" s="314"/>
      <c r="GL46" s="314"/>
      <c r="GM46" s="314"/>
      <c r="GN46" s="314"/>
      <c r="GO46" s="314"/>
      <c r="GP46" s="314"/>
      <c r="GQ46" s="314"/>
      <c r="GR46" s="314"/>
      <c r="GS46" s="314"/>
      <c r="GT46" s="314"/>
      <c r="GU46" s="314"/>
      <c r="GV46" s="314"/>
      <c r="GW46" s="314"/>
      <c r="GX46" s="314"/>
      <c r="GY46" s="314"/>
      <c r="GZ46" s="314"/>
      <c r="HA46" s="314"/>
      <c r="HB46" s="314"/>
      <c r="HC46" s="314"/>
      <c r="HD46" s="314"/>
      <c r="HE46" s="314"/>
      <c r="HF46" s="314"/>
      <c r="HG46" s="314"/>
      <c r="HH46" s="314"/>
      <c r="HI46" s="314"/>
      <c r="HJ46" s="314"/>
      <c r="HK46" s="314"/>
      <c r="HL46" s="314"/>
      <c r="HM46" s="314"/>
      <c r="HN46" s="314"/>
      <c r="HO46" s="314"/>
      <c r="HP46" s="314"/>
      <c r="HQ46" s="314"/>
      <c r="HR46" s="314"/>
      <c r="HS46" s="314"/>
      <c r="HT46" s="314"/>
      <c r="HU46" s="314"/>
      <c r="HV46" s="314"/>
      <c r="HW46" s="314"/>
      <c r="HX46" s="314"/>
    </row>
    <row r="47" spans="1:232" ht="11.25" customHeight="1" x14ac:dyDescent="0.2">
      <c r="A47" s="317"/>
      <c r="B47" s="317"/>
      <c r="C47" s="317"/>
      <c r="D47" s="317"/>
      <c r="E47" s="317"/>
      <c r="F47" s="317"/>
      <c r="G47" s="317"/>
      <c r="H47" s="317"/>
      <c r="I47" s="317"/>
      <c r="J47" s="317"/>
      <c r="K47" s="317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7"/>
      <c r="AG47" s="317"/>
      <c r="AH47" s="317"/>
      <c r="AI47" s="317"/>
      <c r="AJ47" s="317"/>
      <c r="AK47" s="317"/>
      <c r="AL47" s="317"/>
      <c r="AM47" s="317"/>
      <c r="AN47" s="317"/>
      <c r="AO47" s="317"/>
      <c r="AP47" s="317"/>
      <c r="AQ47" s="317"/>
      <c r="AR47" s="317"/>
      <c r="AS47" s="317"/>
      <c r="AT47" s="317"/>
      <c r="AU47" s="317"/>
      <c r="AV47" s="317"/>
      <c r="AW47" s="317"/>
      <c r="AX47" s="317"/>
      <c r="AY47" s="317"/>
      <c r="AZ47" s="317"/>
      <c r="BA47" s="317"/>
      <c r="BB47" s="317"/>
      <c r="BC47" s="317"/>
      <c r="BD47" s="317"/>
      <c r="BE47" s="317"/>
      <c r="BF47" s="317"/>
      <c r="BG47" s="317"/>
      <c r="BH47" s="317"/>
      <c r="BI47" s="317"/>
      <c r="BJ47" s="317"/>
      <c r="BK47" s="317"/>
      <c r="BL47" s="317"/>
      <c r="BM47" s="317"/>
      <c r="BN47" s="317"/>
      <c r="BO47" s="317"/>
      <c r="BP47" s="317"/>
      <c r="BQ47" s="317"/>
      <c r="BR47" s="317"/>
      <c r="BS47" s="317"/>
      <c r="BT47" s="317"/>
      <c r="BU47" s="317"/>
      <c r="BV47" s="317"/>
      <c r="BW47" s="317"/>
      <c r="BX47" s="317"/>
      <c r="BY47" s="317"/>
      <c r="BZ47" s="317"/>
      <c r="CA47" s="317"/>
      <c r="CB47" s="317"/>
      <c r="CC47" s="317"/>
      <c r="CD47" s="317"/>
      <c r="CE47" s="317"/>
      <c r="CF47" s="317"/>
      <c r="CG47" s="317"/>
      <c r="CH47" s="317"/>
      <c r="CI47" s="317"/>
      <c r="CJ47" s="317"/>
      <c r="CK47" s="317"/>
      <c r="CL47" s="317"/>
      <c r="CM47" s="317"/>
      <c r="CN47" s="317"/>
      <c r="CO47" s="317"/>
      <c r="CP47" s="317"/>
      <c r="CQ47" s="317"/>
      <c r="CR47" s="317"/>
      <c r="CS47" s="317"/>
      <c r="CT47" s="317"/>
      <c r="CU47" s="317"/>
      <c r="CV47" s="317"/>
      <c r="CW47" s="317"/>
      <c r="CX47" s="317"/>
      <c r="CY47" s="317"/>
      <c r="CZ47" s="317"/>
      <c r="DA47" s="317"/>
      <c r="DB47" s="317"/>
      <c r="DC47" s="317"/>
      <c r="DD47" s="317"/>
      <c r="DE47" s="317"/>
      <c r="DF47" s="317"/>
      <c r="DG47" s="317"/>
      <c r="DH47" s="317"/>
      <c r="DI47" s="317"/>
      <c r="DJ47" s="317"/>
      <c r="DK47" s="317"/>
      <c r="DL47" s="317"/>
      <c r="DM47" s="317"/>
      <c r="DN47" s="317"/>
      <c r="DO47" s="317"/>
      <c r="DP47" s="317"/>
      <c r="DQ47" s="317"/>
      <c r="DR47" s="317"/>
      <c r="DS47" s="317"/>
      <c r="DT47" s="317"/>
      <c r="DU47" s="317"/>
      <c r="DV47" s="317"/>
      <c r="DW47" s="317"/>
      <c r="DX47" s="317"/>
      <c r="DY47" s="317"/>
      <c r="DZ47" s="317"/>
      <c r="EA47" s="317"/>
      <c r="EB47" s="317"/>
      <c r="EC47" s="317"/>
      <c r="ED47" s="317"/>
      <c r="EE47" s="317"/>
      <c r="EF47" s="317"/>
      <c r="EG47" s="317"/>
      <c r="EH47" s="317"/>
      <c r="EI47" s="317"/>
      <c r="EJ47" s="317"/>
      <c r="EK47" s="317"/>
      <c r="EL47" s="317"/>
      <c r="EM47" s="317"/>
      <c r="EN47" s="317"/>
      <c r="EO47" s="317"/>
      <c r="EP47" s="317"/>
      <c r="EQ47" s="317"/>
      <c r="ER47" s="317"/>
      <c r="ES47" s="317"/>
      <c r="ET47" s="317"/>
      <c r="EU47" s="317"/>
      <c r="EV47" s="317"/>
      <c r="EW47" s="317"/>
      <c r="EX47" s="317"/>
      <c r="EY47" s="317"/>
      <c r="EZ47" s="317"/>
      <c r="FA47" s="317"/>
      <c r="FB47" s="317"/>
      <c r="FC47" s="317"/>
      <c r="FD47" s="317"/>
      <c r="FE47" s="317"/>
      <c r="FF47" s="317"/>
      <c r="FG47" s="317"/>
      <c r="FH47" s="317"/>
      <c r="FI47" s="317"/>
      <c r="FJ47" s="317"/>
      <c r="FK47" s="317"/>
      <c r="FL47" s="317"/>
      <c r="FM47" s="317"/>
      <c r="FN47" s="317"/>
      <c r="FO47" s="317"/>
      <c r="FP47" s="317"/>
      <c r="FQ47" s="317"/>
      <c r="FR47" s="317"/>
      <c r="FS47" s="317"/>
      <c r="FT47" s="317"/>
      <c r="FU47" s="317"/>
      <c r="FV47" s="317"/>
      <c r="FW47" s="317"/>
      <c r="FX47" s="317"/>
      <c r="FY47" s="317"/>
      <c r="FZ47" s="317"/>
      <c r="GA47" s="317"/>
      <c r="GB47" s="317"/>
      <c r="GC47" s="317"/>
      <c r="GD47" s="317"/>
      <c r="GE47" s="317"/>
      <c r="GF47" s="317"/>
      <c r="GG47" s="317"/>
      <c r="GH47" s="317"/>
      <c r="GI47" s="317"/>
      <c r="GJ47" s="317"/>
      <c r="GK47" s="317"/>
      <c r="GL47" s="317"/>
      <c r="GM47" s="317"/>
      <c r="GN47" s="317"/>
      <c r="GO47" s="317"/>
      <c r="GP47" s="317"/>
      <c r="GQ47" s="317"/>
      <c r="GR47" s="317"/>
      <c r="GS47" s="317"/>
      <c r="GT47" s="317"/>
      <c r="GU47" s="317"/>
      <c r="GV47" s="317"/>
      <c r="GW47" s="317"/>
      <c r="GX47" s="317"/>
      <c r="GY47" s="317"/>
      <c r="GZ47" s="317"/>
      <c r="HA47" s="317"/>
      <c r="HB47" s="317"/>
      <c r="HC47" s="317"/>
      <c r="HD47" s="317"/>
      <c r="HE47" s="317"/>
      <c r="HF47" s="317"/>
      <c r="HG47" s="317"/>
      <c r="HH47" s="317"/>
      <c r="HI47" s="317"/>
      <c r="HJ47" s="317"/>
      <c r="HK47" s="317"/>
      <c r="HL47" s="317"/>
      <c r="HM47" s="317"/>
      <c r="HN47" s="317"/>
      <c r="HO47" s="317"/>
      <c r="HP47" s="317"/>
      <c r="HQ47" s="317"/>
      <c r="HR47" s="317"/>
      <c r="HS47" s="317"/>
      <c r="HT47" s="317"/>
      <c r="HU47" s="317"/>
      <c r="HV47" s="317"/>
      <c r="HW47" s="317"/>
      <c r="HX47" s="317"/>
    </row>
    <row r="48" spans="1:232" ht="11.25" customHeight="1" x14ac:dyDescent="0.2">
      <c r="N48" s="305"/>
      <c r="O48" s="305"/>
      <c r="P48" s="305"/>
      <c r="Q48" s="305"/>
      <c r="R48" s="305"/>
      <c r="S48" s="305"/>
      <c r="T48" s="305"/>
      <c r="U48" s="305"/>
    </row>
    <row r="49" spans="1:232" ht="11.25" customHeight="1" x14ac:dyDescent="0.2">
      <c r="N49" s="305"/>
      <c r="O49" s="305"/>
      <c r="P49" s="305"/>
      <c r="Q49" s="305"/>
      <c r="R49" s="305"/>
      <c r="S49" s="305"/>
      <c r="T49" s="305"/>
      <c r="U49" s="305"/>
    </row>
    <row r="50" spans="1:232" ht="11.25" customHeight="1" x14ac:dyDescent="0.2">
      <c r="N50" s="305"/>
      <c r="O50" s="305"/>
      <c r="P50" s="305"/>
      <c r="Q50" s="305"/>
      <c r="R50" s="305"/>
      <c r="S50" s="305"/>
      <c r="T50" s="305"/>
      <c r="U50" s="305"/>
    </row>
    <row r="51" spans="1:232" ht="11.25" customHeight="1" x14ac:dyDescent="0.2">
      <c r="A51" s="314"/>
      <c r="B51" s="314"/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  <c r="AC51" s="314"/>
      <c r="AD51" s="314"/>
      <c r="AE51" s="314"/>
      <c r="AF51" s="314"/>
      <c r="AG51" s="314"/>
      <c r="AH51" s="314"/>
      <c r="AI51" s="314"/>
      <c r="AJ51" s="314"/>
      <c r="AK51" s="314"/>
      <c r="AL51" s="314"/>
      <c r="AM51" s="314"/>
      <c r="AN51" s="314"/>
      <c r="AO51" s="314"/>
      <c r="AP51" s="314"/>
      <c r="AQ51" s="314"/>
      <c r="AR51" s="314"/>
      <c r="AS51" s="314"/>
      <c r="AT51" s="314"/>
      <c r="AU51" s="314"/>
      <c r="AV51" s="314"/>
      <c r="AW51" s="314"/>
      <c r="AX51" s="314"/>
      <c r="AY51" s="314"/>
      <c r="AZ51" s="314"/>
      <c r="BA51" s="314"/>
      <c r="BB51" s="314"/>
      <c r="BC51" s="314"/>
      <c r="BD51" s="314"/>
      <c r="BE51" s="314"/>
      <c r="BF51" s="314"/>
      <c r="BG51" s="314"/>
      <c r="BH51" s="314"/>
      <c r="BI51" s="314"/>
      <c r="BJ51" s="314"/>
      <c r="BK51" s="314"/>
      <c r="BL51" s="314"/>
      <c r="BM51" s="314"/>
      <c r="BN51" s="314"/>
      <c r="BO51" s="314"/>
      <c r="BP51" s="314"/>
      <c r="BQ51" s="314"/>
      <c r="BR51" s="314"/>
      <c r="BS51" s="314"/>
      <c r="BT51" s="314"/>
      <c r="BU51" s="314"/>
      <c r="BV51" s="314"/>
      <c r="BW51" s="314"/>
      <c r="BX51" s="314"/>
      <c r="BY51" s="314"/>
      <c r="BZ51" s="314"/>
      <c r="CA51" s="314"/>
      <c r="CB51" s="314"/>
      <c r="CC51" s="314"/>
      <c r="CD51" s="314"/>
      <c r="CE51" s="314"/>
      <c r="CF51" s="314"/>
      <c r="CG51" s="314"/>
      <c r="CH51" s="314"/>
      <c r="CI51" s="314"/>
      <c r="CJ51" s="314"/>
      <c r="CK51" s="314"/>
      <c r="CL51" s="314"/>
      <c r="CM51" s="314"/>
      <c r="CN51" s="314"/>
      <c r="CO51" s="314"/>
      <c r="CP51" s="314"/>
      <c r="CQ51" s="314"/>
      <c r="CR51" s="314"/>
      <c r="CS51" s="314"/>
      <c r="CT51" s="314"/>
      <c r="CU51" s="314"/>
      <c r="CV51" s="314"/>
      <c r="CW51" s="314"/>
      <c r="CX51" s="314"/>
      <c r="CY51" s="314"/>
      <c r="CZ51" s="314"/>
      <c r="DA51" s="314"/>
      <c r="DB51" s="314"/>
      <c r="DC51" s="314"/>
      <c r="DD51" s="314"/>
      <c r="DE51" s="314"/>
      <c r="DF51" s="314"/>
      <c r="DG51" s="314"/>
      <c r="DH51" s="314"/>
      <c r="DI51" s="314"/>
      <c r="DJ51" s="314"/>
      <c r="DK51" s="314"/>
      <c r="DL51" s="314"/>
      <c r="DM51" s="314"/>
      <c r="DN51" s="314"/>
      <c r="DO51" s="314"/>
      <c r="DP51" s="314"/>
      <c r="DQ51" s="314"/>
      <c r="DR51" s="314"/>
      <c r="DS51" s="314"/>
      <c r="DT51" s="314"/>
      <c r="DU51" s="314"/>
      <c r="DV51" s="314"/>
      <c r="DW51" s="314"/>
      <c r="DX51" s="314"/>
      <c r="DY51" s="314"/>
      <c r="DZ51" s="314"/>
      <c r="EA51" s="314"/>
      <c r="EB51" s="314"/>
      <c r="EC51" s="314"/>
      <c r="ED51" s="314"/>
      <c r="EE51" s="314"/>
      <c r="EF51" s="314"/>
      <c r="EG51" s="314"/>
      <c r="EH51" s="314"/>
      <c r="EI51" s="314"/>
      <c r="EJ51" s="314"/>
      <c r="EK51" s="314"/>
      <c r="EL51" s="314"/>
      <c r="EM51" s="314"/>
      <c r="EN51" s="314"/>
      <c r="EO51" s="314"/>
      <c r="EP51" s="314"/>
      <c r="EQ51" s="314"/>
      <c r="ER51" s="314"/>
      <c r="ES51" s="314"/>
      <c r="ET51" s="314"/>
      <c r="EU51" s="314"/>
      <c r="EV51" s="314"/>
      <c r="EW51" s="314"/>
      <c r="EX51" s="314"/>
      <c r="EY51" s="314"/>
      <c r="EZ51" s="314"/>
      <c r="FA51" s="314"/>
      <c r="FB51" s="314"/>
      <c r="FC51" s="314"/>
      <c r="FD51" s="314"/>
      <c r="FE51" s="314"/>
      <c r="FF51" s="314"/>
      <c r="FG51" s="314"/>
      <c r="FH51" s="314"/>
      <c r="FI51" s="314"/>
      <c r="FJ51" s="314"/>
      <c r="FK51" s="314"/>
      <c r="FL51" s="314"/>
      <c r="FM51" s="314"/>
      <c r="FN51" s="314"/>
      <c r="FO51" s="314"/>
      <c r="FP51" s="314"/>
      <c r="FQ51" s="314"/>
      <c r="FR51" s="314"/>
      <c r="FS51" s="314"/>
      <c r="FT51" s="314"/>
      <c r="FU51" s="314"/>
      <c r="FV51" s="314"/>
      <c r="FW51" s="314"/>
      <c r="FX51" s="314"/>
      <c r="FY51" s="314"/>
      <c r="FZ51" s="314"/>
      <c r="GA51" s="314"/>
      <c r="GB51" s="314"/>
      <c r="GC51" s="314"/>
      <c r="GD51" s="314"/>
      <c r="GE51" s="314"/>
      <c r="GF51" s="314"/>
      <c r="GG51" s="314"/>
      <c r="GH51" s="314"/>
      <c r="GI51" s="314"/>
      <c r="GJ51" s="314"/>
      <c r="GK51" s="314"/>
      <c r="GL51" s="314"/>
      <c r="GM51" s="314"/>
      <c r="GN51" s="314"/>
      <c r="GO51" s="314"/>
      <c r="GP51" s="314"/>
      <c r="GQ51" s="314"/>
      <c r="GR51" s="314"/>
      <c r="GS51" s="314"/>
      <c r="GT51" s="314"/>
      <c r="GU51" s="314"/>
      <c r="GV51" s="314"/>
      <c r="GW51" s="314"/>
      <c r="GX51" s="314"/>
      <c r="GY51" s="314"/>
      <c r="GZ51" s="314"/>
      <c r="HA51" s="314"/>
      <c r="HB51" s="314"/>
      <c r="HC51" s="314"/>
      <c r="HD51" s="314"/>
      <c r="HE51" s="314"/>
      <c r="HF51" s="314"/>
      <c r="HG51" s="314"/>
      <c r="HH51" s="314"/>
      <c r="HI51" s="314"/>
      <c r="HJ51" s="314"/>
      <c r="HK51" s="314"/>
      <c r="HL51" s="314"/>
      <c r="HM51" s="314"/>
      <c r="HN51" s="314"/>
      <c r="HO51" s="314"/>
      <c r="HP51" s="314"/>
      <c r="HQ51" s="314"/>
      <c r="HR51" s="314"/>
      <c r="HS51" s="314"/>
      <c r="HT51" s="314"/>
      <c r="HU51" s="314"/>
      <c r="HV51" s="314"/>
      <c r="HW51" s="314"/>
      <c r="HX51" s="314"/>
    </row>
    <row r="52" spans="1:232" ht="11.25" customHeight="1" x14ac:dyDescent="0.2">
      <c r="N52" s="305"/>
      <c r="O52" s="305"/>
      <c r="P52" s="305"/>
      <c r="Q52" s="305"/>
      <c r="R52" s="305"/>
      <c r="S52" s="305"/>
      <c r="T52" s="305"/>
      <c r="U52" s="305"/>
    </row>
    <row r="53" spans="1:232" ht="11.25" customHeight="1" x14ac:dyDescent="0.2">
      <c r="N53" s="305"/>
      <c r="O53" s="305"/>
      <c r="P53" s="305"/>
      <c r="Q53" s="305"/>
      <c r="R53" s="305"/>
      <c r="S53" s="305"/>
      <c r="T53" s="305"/>
      <c r="U53" s="305"/>
    </row>
    <row r="54" spans="1:232" ht="11.25" customHeight="1" x14ac:dyDescent="0.2">
      <c r="N54" s="305"/>
      <c r="O54" s="305"/>
      <c r="P54" s="305"/>
      <c r="Q54" s="305"/>
      <c r="R54" s="305"/>
      <c r="S54" s="305"/>
      <c r="T54" s="305"/>
      <c r="U54" s="305"/>
    </row>
    <row r="55" spans="1:232" ht="11.25" customHeight="1" x14ac:dyDescent="0.2">
      <c r="N55" s="305"/>
      <c r="O55" s="305"/>
      <c r="P55" s="305"/>
      <c r="Q55" s="305"/>
      <c r="R55" s="305"/>
      <c r="S55" s="305"/>
      <c r="T55" s="305"/>
      <c r="U55" s="305"/>
    </row>
    <row r="56" spans="1:232" ht="11.25" customHeight="1" x14ac:dyDescent="0.2">
      <c r="N56" s="305"/>
      <c r="O56" s="305"/>
      <c r="P56" s="305"/>
      <c r="Q56" s="305"/>
      <c r="R56" s="305"/>
      <c r="S56" s="305"/>
      <c r="T56" s="305"/>
      <c r="U56" s="305"/>
    </row>
    <row r="57" spans="1:232" ht="11.25" customHeight="1" x14ac:dyDescent="0.2">
      <c r="A57" s="318"/>
      <c r="N57" s="305"/>
      <c r="O57" s="305"/>
      <c r="P57" s="305"/>
      <c r="Q57" s="305"/>
      <c r="R57" s="305"/>
      <c r="S57" s="305"/>
      <c r="T57" s="305"/>
      <c r="U57" s="305"/>
    </row>
    <row r="58" spans="1:232" ht="11.25" customHeight="1" x14ac:dyDescent="0.2">
      <c r="A58" s="318"/>
      <c r="N58" s="305"/>
      <c r="O58" s="305"/>
      <c r="P58" s="305"/>
      <c r="Q58" s="305"/>
      <c r="R58" s="305"/>
      <c r="S58" s="305"/>
      <c r="T58" s="305"/>
      <c r="U58" s="305"/>
    </row>
    <row r="59" spans="1:232" ht="11.25" customHeight="1" x14ac:dyDescent="0.2">
      <c r="N59" s="305"/>
      <c r="O59" s="305"/>
      <c r="P59" s="305"/>
      <c r="Q59" s="305"/>
      <c r="R59" s="305"/>
      <c r="S59" s="305"/>
      <c r="T59" s="305"/>
      <c r="U59" s="305"/>
    </row>
    <row r="60" spans="1:232" ht="11.25" customHeight="1" x14ac:dyDescent="0.2">
      <c r="N60" s="305"/>
      <c r="O60" s="305"/>
      <c r="P60" s="305"/>
      <c r="Q60" s="305"/>
      <c r="R60" s="305"/>
      <c r="S60" s="305"/>
      <c r="T60" s="305"/>
      <c r="U60" s="305"/>
    </row>
    <row r="61" spans="1:232" ht="11.25" customHeight="1" x14ac:dyDescent="0.2">
      <c r="N61" s="305"/>
      <c r="O61" s="305"/>
      <c r="P61" s="305"/>
      <c r="Q61" s="305"/>
      <c r="R61" s="305"/>
      <c r="S61" s="305"/>
      <c r="T61" s="305"/>
      <c r="U61" s="305"/>
    </row>
    <row r="62" spans="1:232" ht="11.25" customHeight="1" x14ac:dyDescent="0.2">
      <c r="N62" s="305"/>
      <c r="O62" s="305"/>
      <c r="P62" s="305"/>
      <c r="Q62" s="305"/>
      <c r="R62" s="305"/>
      <c r="S62" s="305"/>
      <c r="T62" s="305"/>
      <c r="U62" s="305"/>
    </row>
    <row r="63" spans="1:232" ht="11.25" customHeight="1" x14ac:dyDescent="0.2">
      <c r="N63" s="305"/>
      <c r="O63" s="305"/>
      <c r="P63" s="305"/>
      <c r="Q63" s="305"/>
      <c r="R63" s="305"/>
      <c r="S63" s="305"/>
      <c r="T63" s="305"/>
      <c r="U63" s="305"/>
    </row>
    <row r="64" spans="1:232" ht="11.25" customHeight="1" x14ac:dyDescent="0.2">
      <c r="N64" s="305"/>
      <c r="O64" s="305"/>
      <c r="P64" s="305"/>
      <c r="Q64" s="305"/>
      <c r="R64" s="305"/>
      <c r="S64" s="305"/>
      <c r="T64" s="305"/>
      <c r="U64" s="305"/>
    </row>
    <row r="65" s="305" customFormat="1" ht="11.25" customHeight="1" x14ac:dyDescent="0.2"/>
    <row r="66" s="305" customFormat="1" ht="11.25" customHeight="1" x14ac:dyDescent="0.2"/>
    <row r="67" s="305" customFormat="1" ht="11.25" customHeight="1" x14ac:dyDescent="0.2"/>
    <row r="68" s="305" customFormat="1" ht="11.25" customHeight="1" x14ac:dyDescent="0.2"/>
    <row r="69" s="305" customFormat="1" ht="11.25" customHeight="1" x14ac:dyDescent="0.2"/>
    <row r="70" s="305" customFormat="1" ht="11.25" customHeight="1" x14ac:dyDescent="0.2"/>
    <row r="71" s="305" customFormat="1" ht="11.25" customHeight="1" x14ac:dyDescent="0.2"/>
    <row r="72" s="305" customFormat="1" ht="11.25" customHeight="1" x14ac:dyDescent="0.2"/>
    <row r="73" s="305" customFormat="1" ht="11.25" customHeight="1" x14ac:dyDescent="0.2"/>
    <row r="74" s="305" customFormat="1" ht="11.25" customHeight="1" x14ac:dyDescent="0.2"/>
    <row r="75" s="305" customFormat="1" ht="11.25" customHeight="1" x14ac:dyDescent="0.2"/>
    <row r="76" s="305" customFormat="1" ht="11.25" customHeight="1" x14ac:dyDescent="0.2"/>
    <row r="77" s="305" customFormat="1" ht="11.25" customHeight="1" x14ac:dyDescent="0.2"/>
    <row r="78" s="305" customFormat="1" ht="11.25" customHeight="1" x14ac:dyDescent="0.2"/>
    <row r="79" s="305" customFormat="1" ht="11.25" customHeight="1" x14ac:dyDescent="0.2"/>
    <row r="80" s="305" customFormat="1" ht="11.25" customHeight="1" x14ac:dyDescent="0.2"/>
    <row r="81" spans="1:21" ht="11.25" customHeight="1" x14ac:dyDescent="0.2">
      <c r="N81" s="305"/>
      <c r="O81" s="305"/>
      <c r="P81" s="305"/>
      <c r="Q81" s="305"/>
      <c r="R81" s="305"/>
      <c r="S81" s="305"/>
      <c r="T81" s="305"/>
      <c r="U81" s="305"/>
    </row>
    <row r="82" spans="1:21" ht="11.25" customHeight="1" x14ac:dyDescent="0.2">
      <c r="N82" s="305"/>
      <c r="O82" s="305"/>
      <c r="P82" s="305"/>
      <c r="Q82" s="305"/>
      <c r="R82" s="305"/>
      <c r="S82" s="305"/>
      <c r="T82" s="305"/>
      <c r="U82" s="305"/>
    </row>
    <row r="83" spans="1:21" ht="11.25" customHeight="1" x14ac:dyDescent="0.2">
      <c r="N83" s="305"/>
      <c r="O83" s="305"/>
      <c r="P83" s="305"/>
      <c r="Q83" s="305"/>
      <c r="R83" s="305"/>
      <c r="S83" s="305"/>
      <c r="T83" s="305"/>
      <c r="U83" s="305"/>
    </row>
    <row r="84" spans="1:21" ht="11.25" customHeight="1" x14ac:dyDescent="0.2">
      <c r="N84" s="305"/>
      <c r="O84" s="305"/>
      <c r="P84" s="305"/>
      <c r="Q84" s="305"/>
      <c r="R84" s="305"/>
      <c r="S84" s="305"/>
      <c r="T84" s="305"/>
      <c r="U84" s="305"/>
    </row>
    <row r="85" spans="1:21" ht="11.25" customHeight="1" x14ac:dyDescent="0.2">
      <c r="N85" s="305"/>
      <c r="O85" s="305"/>
      <c r="P85" s="305"/>
      <c r="Q85" s="305"/>
      <c r="R85" s="305"/>
      <c r="S85" s="305"/>
      <c r="T85" s="305"/>
      <c r="U85" s="305"/>
    </row>
    <row r="86" spans="1:21" ht="11.25" customHeight="1" x14ac:dyDescent="0.2">
      <c r="N86" s="305"/>
      <c r="O86" s="305"/>
      <c r="P86" s="305"/>
      <c r="Q86" s="305"/>
      <c r="R86" s="305"/>
      <c r="S86" s="305"/>
      <c r="T86" s="305"/>
      <c r="U86" s="305"/>
    </row>
    <row r="87" spans="1:21" ht="11.25" customHeight="1" x14ac:dyDescent="0.2">
      <c r="N87" s="305"/>
      <c r="O87" s="305"/>
      <c r="P87" s="305"/>
      <c r="Q87" s="305"/>
      <c r="R87" s="305"/>
      <c r="S87" s="305"/>
      <c r="T87" s="305"/>
      <c r="U87" s="305"/>
    </row>
    <row r="88" spans="1:21" ht="11.25" customHeight="1" x14ac:dyDescent="0.2">
      <c r="N88" s="305"/>
      <c r="O88" s="305"/>
      <c r="P88" s="305"/>
      <c r="Q88" s="305"/>
      <c r="R88" s="305"/>
      <c r="S88" s="305"/>
      <c r="T88" s="305"/>
      <c r="U88" s="305"/>
    </row>
    <row r="89" spans="1:21" ht="11.25" customHeight="1" x14ac:dyDescent="0.2">
      <c r="A89" s="318"/>
      <c r="N89" s="305"/>
      <c r="O89" s="305"/>
      <c r="P89" s="305"/>
      <c r="Q89" s="305"/>
      <c r="R89" s="305"/>
      <c r="S89" s="305"/>
      <c r="T89" s="305"/>
      <c r="U89" s="305"/>
    </row>
  </sheetData>
  <mergeCells count="16">
    <mergeCell ref="Q13:R13"/>
    <mergeCell ref="T13:U13"/>
    <mergeCell ref="W13:X13"/>
    <mergeCell ref="B13:C13"/>
    <mergeCell ref="E13:F13"/>
    <mergeCell ref="H13:I13"/>
    <mergeCell ref="K13:L13"/>
    <mergeCell ref="N13:O13"/>
    <mergeCell ref="W3:X3"/>
    <mergeCell ref="T3:U3"/>
    <mergeCell ref="Q3:R3"/>
    <mergeCell ref="N3:O3"/>
    <mergeCell ref="B3:C3"/>
    <mergeCell ref="E3:F3"/>
    <mergeCell ref="H3:I3"/>
    <mergeCell ref="K3:L3"/>
  </mergeCells>
  <phoneticPr fontId="5" type="noConversion"/>
  <pageMargins left="0.78740157499999996" right="0.78740157499999996" top="0.984251969" bottom="0.984251969" header="0.5" footer="0.5"/>
  <pageSetup paperSize="9" scale="80" orientation="landscape" verticalDpi="4294967292" r:id="rId1"/>
  <headerFooter alignWithMargins="0"/>
  <colBreaks count="1" manualBreakCount="1">
    <brk id="2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16"/>
  <dimension ref="A1:Z32"/>
  <sheetViews>
    <sheetView showGridLines="0" zoomScale="115" zoomScaleNormal="115" workbookViewId="0">
      <selection activeCell="B6" sqref="B6:B10"/>
    </sheetView>
  </sheetViews>
  <sheetFormatPr baseColWidth="10" defaultColWidth="11.42578125" defaultRowHeight="11.25" customHeight="1" x14ac:dyDescent="0.2"/>
  <cols>
    <col min="1" max="1" width="40.5703125" style="59" customWidth="1"/>
    <col min="2" max="3" width="10.5703125" style="10" customWidth="1"/>
    <col min="4" max="4" width="1.28515625" style="10" customWidth="1"/>
    <col min="5" max="5" width="10.5703125" style="10" customWidth="1"/>
    <col min="6" max="6" width="14.5703125" style="10" customWidth="1"/>
    <col min="7" max="7" width="1.140625" style="10" customWidth="1"/>
    <col min="8" max="9" width="10.5703125" style="10" customWidth="1"/>
    <col min="10" max="10" width="0.85546875" style="10" customWidth="1"/>
    <col min="11" max="12" width="10.5703125" style="10" customWidth="1"/>
    <col min="13" max="13" width="1.140625" style="10" customWidth="1"/>
    <col min="14" max="21" width="10.5703125" style="10" customWidth="1"/>
    <col min="22" max="16384" width="11.42578125" style="10"/>
  </cols>
  <sheetData>
    <row r="1" spans="1:26" s="16" customFormat="1" ht="12" customHeight="1" x14ac:dyDescent="0.2">
      <c r="A1" s="17" t="s">
        <v>258</v>
      </c>
      <c r="B1" s="319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</row>
    <row r="2" spans="1:26" ht="11.25" customHeigh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14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3.5" customHeight="1" thickBot="1" x14ac:dyDescent="0.25">
      <c r="A3" s="370"/>
      <c r="B3" s="463" t="s">
        <v>164</v>
      </c>
      <c r="C3" s="463"/>
      <c r="D3" s="372"/>
      <c r="E3" s="463" t="s">
        <v>38</v>
      </c>
      <c r="F3" s="463"/>
      <c r="G3" s="372"/>
      <c r="H3" s="463" t="s">
        <v>165</v>
      </c>
      <c r="I3" s="463"/>
      <c r="J3" s="372"/>
      <c r="K3" s="463" t="s">
        <v>166</v>
      </c>
      <c r="L3" s="463"/>
      <c r="M3" s="372"/>
      <c r="N3" s="463" t="s">
        <v>11</v>
      </c>
      <c r="O3" s="463"/>
    </row>
    <row r="4" spans="1:26" ht="11.25" customHeight="1" thickBot="1" x14ac:dyDescent="0.25">
      <c r="A4" s="371"/>
      <c r="B4" s="56" t="s">
        <v>18</v>
      </c>
      <c r="C4" s="56" t="s">
        <v>167</v>
      </c>
      <c r="D4" s="56"/>
      <c r="E4" s="56" t="s">
        <v>18</v>
      </c>
      <c r="F4" s="56" t="s">
        <v>167</v>
      </c>
      <c r="G4" s="56"/>
      <c r="H4" s="56" t="s">
        <v>18</v>
      </c>
      <c r="I4" s="56" t="s">
        <v>167</v>
      </c>
      <c r="J4" s="56"/>
      <c r="K4" s="56" t="s">
        <v>18</v>
      </c>
      <c r="L4" s="56" t="s">
        <v>167</v>
      </c>
      <c r="M4" s="56"/>
      <c r="N4" s="56" t="s">
        <v>18</v>
      </c>
      <c r="O4" s="56" t="s">
        <v>167</v>
      </c>
    </row>
    <row r="5" spans="1:26" ht="11.25" customHeight="1" x14ac:dyDescent="0.2">
      <c r="A5" s="371">
        <v>2022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371"/>
      <c r="N5" s="56"/>
      <c r="O5" s="56"/>
    </row>
    <row r="6" spans="1:26" ht="11.25" customHeight="1" x14ac:dyDescent="0.2">
      <c r="A6" s="59" t="s">
        <v>5</v>
      </c>
      <c r="B6" s="189">
        <v>598</v>
      </c>
      <c r="C6" s="137">
        <v>89373</v>
      </c>
      <c r="D6" s="189"/>
      <c r="E6" s="189">
        <v>190</v>
      </c>
      <c r="F6" s="137">
        <v>184553</v>
      </c>
      <c r="G6" s="189"/>
      <c r="H6" s="189">
        <v>74</v>
      </c>
      <c r="I6" s="137">
        <v>249108</v>
      </c>
      <c r="J6" s="189"/>
      <c r="K6" s="189">
        <v>43</v>
      </c>
      <c r="L6" s="137">
        <v>511777</v>
      </c>
      <c r="M6" s="189"/>
      <c r="N6" s="189">
        <v>905</v>
      </c>
      <c r="O6" s="137">
        <v>1034811</v>
      </c>
    </row>
    <row r="7" spans="1:26" ht="11.25" customHeight="1" x14ac:dyDescent="0.2">
      <c r="A7" s="59" t="s">
        <v>105</v>
      </c>
      <c r="B7" s="189">
        <v>786</v>
      </c>
      <c r="C7" s="137">
        <v>156768</v>
      </c>
      <c r="D7" s="189"/>
      <c r="E7" s="189">
        <v>243</v>
      </c>
      <c r="F7" s="137">
        <v>213521</v>
      </c>
      <c r="G7" s="189"/>
      <c r="H7" s="189">
        <v>97</v>
      </c>
      <c r="I7" s="137">
        <v>225080</v>
      </c>
      <c r="J7" s="189"/>
      <c r="K7" s="189">
        <v>50</v>
      </c>
      <c r="L7" s="137">
        <v>628772</v>
      </c>
      <c r="M7" s="189"/>
      <c r="N7" s="189">
        <v>1176</v>
      </c>
      <c r="O7" s="137">
        <v>1224141</v>
      </c>
    </row>
    <row r="8" spans="1:26" ht="11.25" customHeight="1" x14ac:dyDescent="0.2">
      <c r="A8" s="59" t="s">
        <v>4</v>
      </c>
      <c r="B8" s="189">
        <v>547</v>
      </c>
      <c r="C8" s="137">
        <v>96184</v>
      </c>
      <c r="D8" s="189"/>
      <c r="E8" s="189">
        <v>160</v>
      </c>
      <c r="F8" s="137">
        <v>165158</v>
      </c>
      <c r="G8" s="189"/>
      <c r="H8" s="189">
        <v>83</v>
      </c>
      <c r="I8" s="137">
        <v>256262</v>
      </c>
      <c r="J8" s="189"/>
      <c r="K8" s="189">
        <v>51</v>
      </c>
      <c r="L8" s="137">
        <v>625129</v>
      </c>
      <c r="M8" s="189"/>
      <c r="N8" s="189">
        <v>841</v>
      </c>
      <c r="O8" s="137">
        <v>1142733</v>
      </c>
    </row>
    <row r="9" spans="1:26" ht="11.25" customHeight="1" x14ac:dyDescent="0.2">
      <c r="A9" s="59" t="s">
        <v>6</v>
      </c>
      <c r="B9" s="189">
        <v>3712</v>
      </c>
      <c r="C9" s="137">
        <v>327151</v>
      </c>
      <c r="D9" s="189"/>
      <c r="E9" s="189">
        <v>505</v>
      </c>
      <c r="F9" s="137">
        <v>506327</v>
      </c>
      <c r="G9" s="189"/>
      <c r="H9" s="189">
        <v>215</v>
      </c>
      <c r="I9" s="137">
        <v>723442</v>
      </c>
      <c r="J9" s="189"/>
      <c r="K9" s="189">
        <v>175</v>
      </c>
      <c r="L9" s="137">
        <v>2530833</v>
      </c>
      <c r="M9" s="189"/>
      <c r="N9" s="189">
        <v>4607</v>
      </c>
      <c r="O9" s="137">
        <v>4087753</v>
      </c>
    </row>
    <row r="10" spans="1:26" ht="11.25" customHeight="1" x14ac:dyDescent="0.2">
      <c r="A10" s="66" t="s">
        <v>104</v>
      </c>
      <c r="B10" s="389">
        <v>5643</v>
      </c>
      <c r="C10" s="67">
        <v>669476</v>
      </c>
      <c r="D10" s="373"/>
      <c r="E10" s="389">
        <v>1098</v>
      </c>
      <c r="F10" s="67">
        <v>1069559</v>
      </c>
      <c r="G10" s="373"/>
      <c r="H10" s="389">
        <v>469</v>
      </c>
      <c r="I10" s="67">
        <v>1453892</v>
      </c>
      <c r="J10" s="373"/>
      <c r="K10" s="389">
        <v>319</v>
      </c>
      <c r="L10" s="67">
        <v>4296511</v>
      </c>
      <c r="M10" s="66"/>
      <c r="N10" s="389">
        <v>7529</v>
      </c>
      <c r="O10" s="67">
        <v>7489438</v>
      </c>
    </row>
    <row r="13" spans="1:26" ht="11.25" customHeight="1" thickBot="1" x14ac:dyDescent="0.25">
      <c r="A13" s="370"/>
      <c r="B13" s="463" t="s">
        <v>164</v>
      </c>
      <c r="C13" s="463"/>
      <c r="D13" s="372"/>
      <c r="E13" s="463" t="s">
        <v>38</v>
      </c>
      <c r="F13" s="463"/>
      <c r="G13" s="372"/>
      <c r="H13" s="463" t="s">
        <v>165</v>
      </c>
      <c r="I13" s="463"/>
      <c r="J13" s="372"/>
      <c r="K13" s="463" t="s">
        <v>166</v>
      </c>
      <c r="L13" s="463"/>
      <c r="M13" s="372"/>
      <c r="N13" s="463" t="s">
        <v>11</v>
      </c>
      <c r="O13" s="463"/>
    </row>
    <row r="14" spans="1:26" ht="11.25" customHeight="1" thickBot="1" x14ac:dyDescent="0.25">
      <c r="A14" s="371"/>
      <c r="B14" s="56" t="s">
        <v>18</v>
      </c>
      <c r="C14" s="56" t="s">
        <v>167</v>
      </c>
      <c r="D14" s="56"/>
      <c r="E14" s="56" t="s">
        <v>18</v>
      </c>
      <c r="F14" s="56" t="s">
        <v>167</v>
      </c>
      <c r="G14" s="56"/>
      <c r="H14" s="56" t="s">
        <v>18</v>
      </c>
      <c r="I14" s="56" t="s">
        <v>167</v>
      </c>
      <c r="J14" s="56"/>
      <c r="K14" s="56" t="s">
        <v>18</v>
      </c>
      <c r="L14" s="56" t="s">
        <v>167</v>
      </c>
      <c r="M14" s="56"/>
      <c r="N14" s="56" t="s">
        <v>18</v>
      </c>
      <c r="O14" s="56" t="s">
        <v>167</v>
      </c>
    </row>
    <row r="15" spans="1:26" ht="11.25" customHeight="1" x14ac:dyDescent="0.2">
      <c r="A15" s="371">
        <v>2023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371"/>
      <c r="N15" s="56"/>
      <c r="O15" s="56"/>
    </row>
    <row r="16" spans="1:26" ht="11.25" customHeight="1" x14ac:dyDescent="0.2">
      <c r="A16" s="59" t="s">
        <v>5</v>
      </c>
      <c r="B16" s="189">
        <v>646</v>
      </c>
      <c r="C16" s="137">
        <v>81862</v>
      </c>
      <c r="D16" s="189"/>
      <c r="E16" s="189">
        <v>184</v>
      </c>
      <c r="F16" s="137">
        <v>187969</v>
      </c>
      <c r="G16" s="189"/>
      <c r="H16" s="189">
        <v>52</v>
      </c>
      <c r="I16" s="137">
        <v>160645</v>
      </c>
      <c r="J16" s="189"/>
      <c r="K16" s="189">
        <v>52</v>
      </c>
      <c r="L16" s="137">
        <v>592898</v>
      </c>
      <c r="M16" s="189"/>
      <c r="N16" s="189">
        <v>934</v>
      </c>
      <c r="O16" s="137">
        <v>1023374</v>
      </c>
    </row>
    <row r="17" spans="1:15" ht="11.25" customHeight="1" x14ac:dyDescent="0.2">
      <c r="A17" s="59" t="s">
        <v>105</v>
      </c>
      <c r="B17" s="189">
        <v>1399</v>
      </c>
      <c r="C17" s="137">
        <v>175768</v>
      </c>
      <c r="D17" s="189"/>
      <c r="E17" s="189">
        <v>247</v>
      </c>
      <c r="F17" s="137">
        <v>257644</v>
      </c>
      <c r="G17" s="189"/>
      <c r="H17" s="189">
        <v>151</v>
      </c>
      <c r="I17" s="137">
        <v>367487</v>
      </c>
      <c r="J17" s="189"/>
      <c r="K17" s="189">
        <v>62</v>
      </c>
      <c r="L17" s="137">
        <v>681693</v>
      </c>
      <c r="M17" s="189"/>
      <c r="N17" s="189">
        <v>1859</v>
      </c>
      <c r="O17" s="137">
        <v>1482592</v>
      </c>
    </row>
    <row r="18" spans="1:15" ht="11.25" customHeight="1" x14ac:dyDescent="0.2">
      <c r="A18" s="59" t="s">
        <v>4</v>
      </c>
      <c r="B18" s="189">
        <v>410</v>
      </c>
      <c r="C18" s="137">
        <v>75136</v>
      </c>
      <c r="D18" s="189"/>
      <c r="E18" s="189">
        <v>173</v>
      </c>
      <c r="F18" s="137">
        <v>181324</v>
      </c>
      <c r="G18" s="189"/>
      <c r="H18" s="189">
        <v>87</v>
      </c>
      <c r="I18" s="137">
        <v>281977</v>
      </c>
      <c r="J18" s="189"/>
      <c r="K18" s="189">
        <v>64</v>
      </c>
      <c r="L18" s="137">
        <v>686001</v>
      </c>
      <c r="M18" s="189"/>
      <c r="N18" s="189">
        <v>734</v>
      </c>
      <c r="O18" s="137">
        <v>1224438</v>
      </c>
    </row>
    <row r="19" spans="1:15" ht="11.25" customHeight="1" x14ac:dyDescent="0.2">
      <c r="A19" s="59" t="s">
        <v>6</v>
      </c>
      <c r="B19" s="189">
        <v>3564</v>
      </c>
      <c r="C19" s="137">
        <v>310089</v>
      </c>
      <c r="D19" s="189"/>
      <c r="E19" s="189">
        <v>551</v>
      </c>
      <c r="F19" s="137">
        <v>565178</v>
      </c>
      <c r="G19" s="189"/>
      <c r="H19" s="189">
        <v>232</v>
      </c>
      <c r="I19" s="137">
        <v>785880</v>
      </c>
      <c r="J19" s="189"/>
      <c r="K19" s="189">
        <v>232</v>
      </c>
      <c r="L19" s="137">
        <v>2844228</v>
      </c>
      <c r="M19" s="189"/>
      <c r="N19" s="189">
        <v>4579</v>
      </c>
      <c r="O19" s="137">
        <v>4505375</v>
      </c>
    </row>
    <row r="20" spans="1:15" ht="11.25" customHeight="1" x14ac:dyDescent="0.2">
      <c r="A20" s="66" t="s">
        <v>104</v>
      </c>
      <c r="B20" s="389">
        <v>6019</v>
      </c>
      <c r="C20" s="67">
        <v>642855</v>
      </c>
      <c r="D20" s="373"/>
      <c r="E20" s="389">
        <v>1155</v>
      </c>
      <c r="F20" s="67">
        <v>1192115</v>
      </c>
      <c r="G20" s="373"/>
      <c r="H20" s="389">
        <v>522</v>
      </c>
      <c r="I20" s="67">
        <v>1595989</v>
      </c>
      <c r="J20" s="373"/>
      <c r="K20" s="389">
        <v>410</v>
      </c>
      <c r="L20" s="67">
        <v>4804820</v>
      </c>
      <c r="M20" s="66"/>
      <c r="N20" s="389">
        <v>8106</v>
      </c>
      <c r="O20" s="67">
        <v>8235779</v>
      </c>
    </row>
    <row r="22" spans="1:15" ht="11.25" customHeight="1" thickBot="1" x14ac:dyDescent="0.25">
      <c r="A22" s="370"/>
      <c r="B22" s="463" t="s">
        <v>164</v>
      </c>
      <c r="C22" s="463"/>
      <c r="D22" s="372"/>
      <c r="E22" s="463" t="s">
        <v>38</v>
      </c>
      <c r="F22" s="463"/>
      <c r="G22" s="372"/>
      <c r="H22" s="463" t="s">
        <v>165</v>
      </c>
      <c r="I22" s="463"/>
      <c r="J22" s="372"/>
      <c r="K22" s="463" t="s">
        <v>166</v>
      </c>
      <c r="L22" s="463"/>
      <c r="M22" s="372"/>
      <c r="N22" s="463" t="s">
        <v>11</v>
      </c>
      <c r="O22" s="463"/>
    </row>
    <row r="23" spans="1:15" ht="11.25" customHeight="1" thickBot="1" x14ac:dyDescent="0.25">
      <c r="A23" s="371"/>
      <c r="B23" s="56" t="s">
        <v>18</v>
      </c>
      <c r="C23" s="56" t="s">
        <v>167</v>
      </c>
      <c r="D23" s="56"/>
      <c r="E23" s="56" t="s">
        <v>18</v>
      </c>
      <c r="F23" s="56" t="s">
        <v>167</v>
      </c>
      <c r="G23" s="56"/>
      <c r="H23" s="56" t="s">
        <v>18</v>
      </c>
      <c r="I23" s="56" t="s">
        <v>167</v>
      </c>
      <c r="J23" s="56"/>
      <c r="K23" s="56" t="s">
        <v>18</v>
      </c>
      <c r="L23" s="56" t="s">
        <v>167</v>
      </c>
      <c r="M23" s="56"/>
      <c r="N23" s="56" t="s">
        <v>18</v>
      </c>
      <c r="O23" s="56" t="s">
        <v>167</v>
      </c>
    </row>
    <row r="24" spans="1:15" ht="11.25" customHeight="1" x14ac:dyDescent="0.2">
      <c r="A24" s="371">
        <v>2024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371"/>
      <c r="N24" s="56"/>
      <c r="O24" s="56"/>
    </row>
    <row r="25" spans="1:15" ht="11.25" customHeight="1" x14ac:dyDescent="0.2">
      <c r="A25" s="59" t="s">
        <v>5</v>
      </c>
      <c r="B25" s="189">
        <v>435</v>
      </c>
      <c r="C25" s="137">
        <v>64560</v>
      </c>
      <c r="D25" s="189"/>
      <c r="E25" s="189">
        <v>194</v>
      </c>
      <c r="F25" s="137">
        <v>207400</v>
      </c>
      <c r="G25" s="189"/>
      <c r="H25" s="189">
        <v>43</v>
      </c>
      <c r="I25" s="137">
        <v>149719</v>
      </c>
      <c r="J25" s="189"/>
      <c r="K25" s="189">
        <v>45</v>
      </c>
      <c r="L25" s="137">
        <v>493107</v>
      </c>
      <c r="M25" s="189"/>
      <c r="N25" s="189">
        <v>717</v>
      </c>
      <c r="O25" s="137">
        <v>914786</v>
      </c>
    </row>
    <row r="26" spans="1:15" ht="11.25" customHeight="1" x14ac:dyDescent="0.2">
      <c r="A26" s="59" t="s">
        <v>105</v>
      </c>
      <c r="B26" s="189">
        <v>1404</v>
      </c>
      <c r="C26" s="137">
        <v>221223</v>
      </c>
      <c r="D26" s="189"/>
      <c r="E26" s="189">
        <v>263</v>
      </c>
      <c r="F26" s="137">
        <v>257017</v>
      </c>
      <c r="G26" s="189"/>
      <c r="H26" s="189">
        <v>105</v>
      </c>
      <c r="I26" s="137">
        <v>332350</v>
      </c>
      <c r="J26" s="189"/>
      <c r="K26" s="189">
        <v>67</v>
      </c>
      <c r="L26" s="137">
        <v>652837</v>
      </c>
      <c r="M26" s="189"/>
      <c r="N26" s="189">
        <v>1839</v>
      </c>
      <c r="O26" s="137">
        <v>1463427</v>
      </c>
    </row>
    <row r="27" spans="1:15" ht="11.25" customHeight="1" x14ac:dyDescent="0.2">
      <c r="A27" s="59" t="s">
        <v>4</v>
      </c>
      <c r="B27" s="189">
        <v>386</v>
      </c>
      <c r="C27" s="137">
        <v>73591</v>
      </c>
      <c r="D27" s="189"/>
      <c r="E27" s="189">
        <v>168</v>
      </c>
      <c r="F27" s="137">
        <v>186003</v>
      </c>
      <c r="G27" s="189"/>
      <c r="H27" s="189">
        <v>76</v>
      </c>
      <c r="I27" s="137">
        <v>271207</v>
      </c>
      <c r="J27" s="189"/>
      <c r="K27" s="189">
        <v>48</v>
      </c>
      <c r="L27" s="137">
        <v>496541</v>
      </c>
      <c r="M27" s="189"/>
      <c r="N27" s="189">
        <v>678</v>
      </c>
      <c r="O27" s="137">
        <v>1027342</v>
      </c>
    </row>
    <row r="28" spans="1:15" ht="11.25" customHeight="1" x14ac:dyDescent="0.2">
      <c r="A28" s="59" t="s">
        <v>6</v>
      </c>
      <c r="B28" s="189">
        <v>3982</v>
      </c>
      <c r="C28" s="137">
        <v>329086</v>
      </c>
      <c r="D28" s="189"/>
      <c r="E28" s="189">
        <v>586</v>
      </c>
      <c r="F28" s="137">
        <v>619372</v>
      </c>
      <c r="G28" s="189"/>
      <c r="H28" s="189">
        <v>241</v>
      </c>
      <c r="I28" s="137">
        <v>794583</v>
      </c>
      <c r="J28" s="189"/>
      <c r="K28" s="189">
        <v>213</v>
      </c>
      <c r="L28" s="137">
        <v>2833157</v>
      </c>
      <c r="M28" s="189"/>
      <c r="N28" s="189">
        <v>5022</v>
      </c>
      <c r="O28" s="137">
        <v>4576198</v>
      </c>
    </row>
    <row r="29" spans="1:15" ht="11.25" customHeight="1" x14ac:dyDescent="0.2">
      <c r="A29" s="66" t="s">
        <v>104</v>
      </c>
      <c r="B29" s="389">
        <v>6207</v>
      </c>
      <c r="C29" s="67">
        <v>688460</v>
      </c>
      <c r="D29" s="373"/>
      <c r="E29" s="389">
        <v>1211</v>
      </c>
      <c r="F29" s="67">
        <v>1269792</v>
      </c>
      <c r="G29" s="373"/>
      <c r="H29" s="389">
        <v>465</v>
      </c>
      <c r="I29" s="67">
        <v>1547859</v>
      </c>
      <c r="J29" s="373"/>
      <c r="K29" s="389">
        <v>373</v>
      </c>
      <c r="L29" s="67">
        <v>4475642</v>
      </c>
      <c r="M29" s="66"/>
      <c r="N29" s="389">
        <v>8256</v>
      </c>
      <c r="O29" s="67">
        <v>7981753</v>
      </c>
    </row>
    <row r="32" spans="1:15" ht="11.25" customHeight="1" x14ac:dyDescent="0.2">
      <c r="A32" s="358"/>
    </row>
  </sheetData>
  <mergeCells count="15">
    <mergeCell ref="B22:C22"/>
    <mergeCell ref="E22:F22"/>
    <mergeCell ref="H22:I22"/>
    <mergeCell ref="K22:L22"/>
    <mergeCell ref="N22:O22"/>
    <mergeCell ref="B3:C3"/>
    <mergeCell ref="E3:F3"/>
    <mergeCell ref="H3:I3"/>
    <mergeCell ref="K3:L3"/>
    <mergeCell ref="N3:O3"/>
    <mergeCell ref="B13:C13"/>
    <mergeCell ref="E13:F13"/>
    <mergeCell ref="H13:I13"/>
    <mergeCell ref="K13:L13"/>
    <mergeCell ref="N13:O13"/>
  </mergeCells>
  <phoneticPr fontId="6" type="noConversion"/>
  <conditionalFormatting sqref="A1">
    <cfRule type="cellIs" dxfId="0" priority="1" operator="equal">
      <formula>0</formula>
    </cfRule>
  </conditionalFormatting>
  <pageMargins left="0.78740157499999996" right="0.78740157499999996" top="0.984251969" bottom="0.984251969" header="0.5" footer="0.5"/>
  <pageSetup paperSize="9" scale="7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E191-6E56-42A8-9931-F1AC23CD612E}">
  <dimension ref="A1:AR78"/>
  <sheetViews>
    <sheetView showGridLines="0" zoomScale="115" zoomScaleNormal="115" workbookViewId="0">
      <selection activeCell="A2" sqref="A2"/>
    </sheetView>
  </sheetViews>
  <sheetFormatPr baseColWidth="10" defaultColWidth="8.85546875" defaultRowHeight="11.25" customHeight="1" x14ac:dyDescent="0.2"/>
  <cols>
    <col min="1" max="1" width="40.5703125" style="335" customWidth="1"/>
    <col min="2" max="5" width="10.5703125" style="335" customWidth="1"/>
    <col min="6" max="6" width="11" style="342" customWidth="1"/>
    <col min="7" max="20" width="10.5703125" style="335" customWidth="1"/>
    <col min="21" max="16384" width="8.85546875" style="335"/>
  </cols>
  <sheetData>
    <row r="1" spans="1:44" s="322" customFormat="1" ht="12" customHeight="1" x14ac:dyDescent="0.2">
      <c r="A1" s="321" t="s">
        <v>272</v>
      </c>
      <c r="B1" s="321"/>
      <c r="D1" s="323"/>
      <c r="E1" s="321"/>
      <c r="F1" s="324"/>
    </row>
    <row r="2" spans="1:44" s="326" customFormat="1" ht="12" customHeight="1" x14ac:dyDescent="0.25">
      <c r="A2" s="325"/>
      <c r="B2" s="325"/>
      <c r="D2" s="327"/>
      <c r="E2" s="325"/>
      <c r="F2" s="328"/>
    </row>
    <row r="3" spans="1:44" s="334" customFormat="1" ht="33.75" x14ac:dyDescent="0.2">
      <c r="A3" s="329"/>
      <c r="B3" s="330" t="s">
        <v>113</v>
      </c>
      <c r="C3" s="330" t="s">
        <v>25</v>
      </c>
      <c r="D3" s="331" t="s">
        <v>236</v>
      </c>
      <c r="E3" s="331" t="s">
        <v>26</v>
      </c>
      <c r="F3" s="332" t="s">
        <v>27</v>
      </c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</row>
    <row r="4" spans="1:44" ht="11.25" customHeight="1" thickBot="1" x14ac:dyDescent="0.25">
      <c r="A4" s="140"/>
      <c r="B4" s="194"/>
      <c r="C4" s="194"/>
      <c r="D4" s="194"/>
      <c r="E4" s="194"/>
      <c r="F4" s="283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</row>
    <row r="5" spans="1:44" ht="11.25" customHeight="1" x14ac:dyDescent="0.2">
      <c r="A5" s="55">
        <v>2021</v>
      </c>
      <c r="B5" s="199"/>
      <c r="C5" s="199"/>
      <c r="D5" s="199"/>
      <c r="E5" s="199"/>
      <c r="F5" s="339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</row>
    <row r="6" spans="1:44" ht="11.25" customHeight="1" x14ac:dyDescent="0.2">
      <c r="A6" s="59" t="s">
        <v>5</v>
      </c>
      <c r="B6" s="9">
        <v>0</v>
      </c>
      <c r="C6" s="9">
        <v>0</v>
      </c>
      <c r="D6" s="9">
        <v>0</v>
      </c>
      <c r="E6" s="9">
        <v>0</v>
      </c>
      <c r="F6" s="336">
        <v>0</v>
      </c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</row>
    <row r="7" spans="1:44" ht="11.25" customHeight="1" x14ac:dyDescent="0.2">
      <c r="A7" s="59" t="s">
        <v>105</v>
      </c>
      <c r="B7" s="9">
        <v>0</v>
      </c>
      <c r="C7" s="9">
        <v>0</v>
      </c>
      <c r="D7" s="9">
        <v>0</v>
      </c>
      <c r="E7" s="9">
        <v>0</v>
      </c>
      <c r="F7" s="336">
        <v>25</v>
      </c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</row>
    <row r="8" spans="1:44" ht="11.25" customHeight="1" x14ac:dyDescent="0.2">
      <c r="A8" s="59" t="s">
        <v>4</v>
      </c>
      <c r="B8" s="9">
        <v>0</v>
      </c>
      <c r="C8" s="9">
        <v>2</v>
      </c>
      <c r="D8" s="9">
        <v>0</v>
      </c>
      <c r="E8" s="9">
        <v>5</v>
      </c>
      <c r="F8" s="336">
        <v>1353</v>
      </c>
      <c r="G8" s="337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</row>
    <row r="9" spans="1:44" ht="11.25" customHeight="1" x14ac:dyDescent="0.2">
      <c r="A9" s="59" t="s">
        <v>6</v>
      </c>
      <c r="B9" s="9">
        <v>1</v>
      </c>
      <c r="C9" s="9">
        <v>10</v>
      </c>
      <c r="D9" s="9">
        <v>66</v>
      </c>
      <c r="E9" s="9">
        <v>147</v>
      </c>
      <c r="F9" s="336">
        <v>29726</v>
      </c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</row>
    <row r="10" spans="1:44" ht="11.25" customHeight="1" x14ac:dyDescent="0.2">
      <c r="A10" s="66" t="s">
        <v>104</v>
      </c>
      <c r="B10" s="389">
        <v>1</v>
      </c>
      <c r="C10" s="389">
        <v>12</v>
      </c>
      <c r="D10" s="389">
        <v>66</v>
      </c>
      <c r="E10" s="389">
        <v>152</v>
      </c>
      <c r="F10" s="390">
        <v>31104</v>
      </c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</row>
    <row r="11" spans="1:44" ht="11.25" customHeight="1" thickBot="1" x14ac:dyDescent="0.25">
      <c r="A11" s="140"/>
      <c r="B11" s="194"/>
      <c r="C11" s="194"/>
      <c r="D11" s="194"/>
      <c r="E11" s="194"/>
      <c r="F11" s="338"/>
      <c r="G11" s="337"/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</row>
    <row r="12" spans="1:44" ht="11.25" customHeight="1" x14ac:dyDescent="0.2">
      <c r="A12" s="55">
        <v>2022</v>
      </c>
      <c r="B12" s="199"/>
      <c r="C12" s="199"/>
      <c r="D12" s="199"/>
      <c r="E12" s="199"/>
      <c r="F12" s="339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</row>
    <row r="13" spans="1:44" ht="11.25" customHeight="1" x14ac:dyDescent="0.2">
      <c r="A13" s="59" t="s">
        <v>5</v>
      </c>
      <c r="B13" s="9">
        <v>1</v>
      </c>
      <c r="C13" s="9">
        <v>0</v>
      </c>
      <c r="D13" s="9">
        <v>0</v>
      </c>
      <c r="E13" s="9">
        <v>0</v>
      </c>
      <c r="F13" s="336">
        <v>0</v>
      </c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</row>
    <row r="14" spans="1:44" ht="11.25" customHeight="1" x14ac:dyDescent="0.2">
      <c r="A14" s="59" t="s">
        <v>105</v>
      </c>
      <c r="B14" s="9">
        <v>0</v>
      </c>
      <c r="C14" s="9">
        <v>0</v>
      </c>
      <c r="D14" s="9">
        <v>1</v>
      </c>
      <c r="E14" s="9">
        <v>0</v>
      </c>
      <c r="F14" s="336">
        <v>0</v>
      </c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</row>
    <row r="15" spans="1:44" ht="11.25" customHeight="1" x14ac:dyDescent="0.2">
      <c r="A15" s="59" t="s">
        <v>4</v>
      </c>
      <c r="B15" s="9">
        <v>2</v>
      </c>
      <c r="C15" s="9">
        <v>2</v>
      </c>
      <c r="D15" s="9">
        <v>3</v>
      </c>
      <c r="E15" s="9">
        <v>3</v>
      </c>
      <c r="F15" s="336">
        <v>1685</v>
      </c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</row>
    <row r="16" spans="1:44" ht="11.25" customHeight="1" x14ac:dyDescent="0.2">
      <c r="A16" s="59" t="s">
        <v>6</v>
      </c>
      <c r="B16" s="9">
        <v>4</v>
      </c>
      <c r="C16" s="9">
        <v>7</v>
      </c>
      <c r="D16" s="9">
        <v>53</v>
      </c>
      <c r="E16" s="9">
        <v>170</v>
      </c>
      <c r="F16" s="336">
        <v>48772</v>
      </c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</row>
    <row r="17" spans="1:25" ht="11.25" customHeight="1" x14ac:dyDescent="0.2">
      <c r="A17" s="66" t="s">
        <v>104</v>
      </c>
      <c r="B17" s="389">
        <v>7</v>
      </c>
      <c r="C17" s="389">
        <v>9</v>
      </c>
      <c r="D17" s="389">
        <v>57</v>
      </c>
      <c r="E17" s="389">
        <v>173</v>
      </c>
      <c r="F17" s="390">
        <v>50457</v>
      </c>
      <c r="G17" s="337"/>
      <c r="H17" s="337"/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</row>
    <row r="18" spans="1:25" ht="11.25" customHeight="1" thickBot="1" x14ac:dyDescent="0.25">
      <c r="A18" s="140"/>
      <c r="B18" s="194"/>
      <c r="C18" s="194"/>
      <c r="D18" s="194"/>
      <c r="E18" s="194"/>
      <c r="F18" s="338"/>
      <c r="G18" s="337"/>
      <c r="H18" s="33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</row>
    <row r="19" spans="1:25" ht="11.25" customHeight="1" x14ac:dyDescent="0.2">
      <c r="A19" s="55">
        <v>2023</v>
      </c>
      <c r="B19" s="199"/>
      <c r="C19" s="199"/>
      <c r="D19" s="199"/>
      <c r="E19" s="199"/>
      <c r="F19" s="339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</row>
    <row r="20" spans="1:25" ht="11.25" customHeight="1" x14ac:dyDescent="0.2">
      <c r="A20" s="59" t="s">
        <v>5</v>
      </c>
      <c r="B20" s="9">
        <v>0</v>
      </c>
      <c r="C20" s="9">
        <v>0</v>
      </c>
      <c r="D20" s="9">
        <v>0</v>
      </c>
      <c r="E20" s="9">
        <v>0</v>
      </c>
      <c r="F20" s="336">
        <v>0</v>
      </c>
      <c r="G20" s="337"/>
      <c r="H20" s="337"/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</row>
    <row r="21" spans="1:25" ht="11.25" customHeight="1" x14ac:dyDescent="0.2">
      <c r="A21" s="59" t="s">
        <v>105</v>
      </c>
      <c r="B21" s="9">
        <v>0</v>
      </c>
      <c r="C21" s="9">
        <v>0</v>
      </c>
      <c r="D21" s="9">
        <v>0</v>
      </c>
      <c r="E21" s="9">
        <v>0</v>
      </c>
      <c r="F21" s="336">
        <v>0</v>
      </c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</row>
    <row r="22" spans="1:25" ht="11.25" customHeight="1" x14ac:dyDescent="0.2">
      <c r="A22" s="59" t="s">
        <v>4</v>
      </c>
      <c r="B22" s="9">
        <v>0</v>
      </c>
      <c r="C22" s="9">
        <v>2</v>
      </c>
      <c r="D22" s="9">
        <v>39</v>
      </c>
      <c r="E22" s="9">
        <v>3</v>
      </c>
      <c r="F22" s="336">
        <v>1974</v>
      </c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</row>
    <row r="23" spans="1:25" ht="11.25" customHeight="1" x14ac:dyDescent="0.2">
      <c r="A23" s="59" t="s">
        <v>6</v>
      </c>
      <c r="B23" s="9">
        <v>2</v>
      </c>
      <c r="C23" s="9">
        <v>7</v>
      </c>
      <c r="D23" s="9">
        <v>71</v>
      </c>
      <c r="E23" s="9">
        <v>157</v>
      </c>
      <c r="F23" s="336">
        <v>54407</v>
      </c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</row>
    <row r="24" spans="1:25" ht="11.25" customHeight="1" x14ac:dyDescent="0.2">
      <c r="A24" s="66" t="s">
        <v>104</v>
      </c>
      <c r="B24" s="389">
        <v>2</v>
      </c>
      <c r="C24" s="389">
        <v>9</v>
      </c>
      <c r="D24" s="389">
        <v>110</v>
      </c>
      <c r="E24" s="389">
        <v>160</v>
      </c>
      <c r="F24" s="390">
        <v>56381</v>
      </c>
      <c r="G24" s="337"/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</row>
    <row r="25" spans="1:25" ht="11.25" customHeight="1" thickBot="1" x14ac:dyDescent="0.25">
      <c r="A25" s="140"/>
      <c r="B25" s="194"/>
      <c r="C25" s="194"/>
      <c r="D25" s="194"/>
      <c r="E25" s="194"/>
      <c r="F25" s="338"/>
      <c r="G25" s="337"/>
      <c r="H25" s="337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</row>
    <row r="26" spans="1:25" ht="11.25" customHeight="1" x14ac:dyDescent="0.2">
      <c r="A26" s="55">
        <v>2024</v>
      </c>
      <c r="B26" s="199"/>
      <c r="C26" s="199"/>
      <c r="D26" s="199"/>
      <c r="E26" s="199"/>
      <c r="F26" s="339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</row>
    <row r="27" spans="1:25" ht="11.25" customHeight="1" x14ac:dyDescent="0.2">
      <c r="A27" s="59" t="s">
        <v>5</v>
      </c>
      <c r="B27" s="9">
        <v>0</v>
      </c>
      <c r="C27" s="9">
        <v>0</v>
      </c>
      <c r="D27" s="9">
        <v>0</v>
      </c>
      <c r="E27" s="9">
        <v>0</v>
      </c>
      <c r="F27" s="336">
        <v>0</v>
      </c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</row>
    <row r="28" spans="1:25" ht="11.25" customHeight="1" x14ac:dyDescent="0.2">
      <c r="A28" s="59" t="s">
        <v>105</v>
      </c>
      <c r="B28" s="9">
        <v>1</v>
      </c>
      <c r="C28" s="9">
        <v>0</v>
      </c>
      <c r="D28" s="9">
        <v>0</v>
      </c>
      <c r="E28" s="9">
        <v>1</v>
      </c>
      <c r="F28" s="336">
        <v>163</v>
      </c>
      <c r="G28" s="337"/>
      <c r="H28" s="337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</row>
    <row r="29" spans="1:25" ht="11.25" customHeight="1" x14ac:dyDescent="0.2">
      <c r="A29" s="59" t="s">
        <v>4</v>
      </c>
      <c r="B29" s="9">
        <v>0</v>
      </c>
      <c r="C29" s="9">
        <v>3</v>
      </c>
      <c r="D29" s="9">
        <v>2</v>
      </c>
      <c r="E29" s="9">
        <v>1</v>
      </c>
      <c r="F29" s="336">
        <v>742</v>
      </c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</row>
    <row r="30" spans="1:25" ht="11.25" customHeight="1" x14ac:dyDescent="0.2">
      <c r="A30" s="59" t="s">
        <v>6</v>
      </c>
      <c r="B30" s="9">
        <v>0</v>
      </c>
      <c r="C30" s="9">
        <v>5</v>
      </c>
      <c r="D30" s="9">
        <v>24</v>
      </c>
      <c r="E30" s="9">
        <v>148</v>
      </c>
      <c r="F30" s="336">
        <v>76913</v>
      </c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7"/>
    </row>
    <row r="31" spans="1:25" ht="11.25" customHeight="1" x14ac:dyDescent="0.2">
      <c r="A31" s="66" t="s">
        <v>104</v>
      </c>
      <c r="B31" s="389">
        <v>1</v>
      </c>
      <c r="C31" s="389">
        <v>8</v>
      </c>
      <c r="D31" s="389">
        <v>26</v>
      </c>
      <c r="E31" s="389">
        <v>150</v>
      </c>
      <c r="F31" s="390">
        <v>77818</v>
      </c>
      <c r="G31" s="337"/>
      <c r="H31" s="337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</row>
    <row r="32" spans="1:25" ht="11.25" customHeight="1" x14ac:dyDescent="0.2">
      <c r="A32" s="12"/>
      <c r="B32" s="14"/>
      <c r="C32" s="14"/>
      <c r="D32" s="14"/>
      <c r="E32" s="14"/>
      <c r="F32" s="340"/>
      <c r="G32" s="337"/>
      <c r="H32" s="337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</row>
    <row r="33" spans="1:6" ht="11.25" customHeight="1" x14ac:dyDescent="0.2">
      <c r="A33" s="12"/>
      <c r="B33" s="12"/>
      <c r="C33" s="12"/>
      <c r="D33" s="12"/>
      <c r="E33" s="12"/>
      <c r="F33" s="12"/>
    </row>
    <row r="34" spans="1:6" ht="11.25" customHeight="1" x14ac:dyDescent="0.2">
      <c r="A34" s="12"/>
      <c r="B34" s="12"/>
      <c r="C34" s="12"/>
      <c r="D34" s="12"/>
      <c r="E34" s="12"/>
      <c r="F34" s="12"/>
    </row>
    <row r="35" spans="1:6" s="341" customFormat="1" ht="11.25" customHeight="1" x14ac:dyDescent="0.2">
      <c r="A35" s="12"/>
      <c r="B35" s="12"/>
      <c r="C35" s="12"/>
      <c r="D35" s="12"/>
      <c r="E35" s="12"/>
      <c r="F35" s="12"/>
    </row>
    <row r="36" spans="1:6" s="341" customFormat="1" ht="11.25" customHeight="1" x14ac:dyDescent="0.2">
      <c r="A36" s="12"/>
      <c r="B36" s="12"/>
      <c r="C36" s="12"/>
      <c r="D36" s="12"/>
      <c r="E36" s="12"/>
      <c r="F36" s="12"/>
    </row>
    <row r="37" spans="1:6" s="341" customFormat="1" ht="11.25" customHeight="1" x14ac:dyDescent="0.2">
      <c r="A37" s="12"/>
      <c r="B37" s="12"/>
      <c r="C37" s="12"/>
      <c r="D37" s="12"/>
      <c r="E37" s="12"/>
      <c r="F37" s="12"/>
    </row>
    <row r="38" spans="1:6" ht="11.25" customHeight="1" x14ac:dyDescent="0.2">
      <c r="A38" s="12"/>
      <c r="B38" s="12"/>
      <c r="C38" s="12"/>
      <c r="D38" s="12"/>
      <c r="E38" s="12"/>
      <c r="F38" s="12"/>
    </row>
    <row r="39" spans="1:6" ht="11.25" customHeight="1" x14ac:dyDescent="0.2">
      <c r="A39" s="12"/>
      <c r="B39" s="12"/>
      <c r="C39" s="12"/>
      <c r="D39" s="12"/>
      <c r="E39" s="12"/>
      <c r="F39" s="12"/>
    </row>
    <row r="40" spans="1:6" ht="11.25" customHeight="1" x14ac:dyDescent="0.2">
      <c r="A40" s="12"/>
      <c r="B40" s="12"/>
      <c r="C40" s="12"/>
      <c r="D40" s="12"/>
      <c r="E40" s="12"/>
      <c r="F40" s="12"/>
    </row>
    <row r="41" spans="1:6" ht="11.25" customHeight="1" x14ac:dyDescent="0.2">
      <c r="A41" s="12"/>
      <c r="B41" s="12"/>
      <c r="C41" s="12"/>
      <c r="D41" s="12"/>
      <c r="E41" s="12"/>
      <c r="F41" s="12"/>
    </row>
    <row r="42" spans="1:6" ht="11.25" customHeight="1" x14ac:dyDescent="0.2">
      <c r="A42" s="12"/>
      <c r="B42" s="12"/>
      <c r="C42" s="12"/>
      <c r="D42" s="12"/>
      <c r="E42" s="12"/>
      <c r="F42" s="12"/>
    </row>
    <row r="43" spans="1:6" ht="11.25" customHeight="1" x14ac:dyDescent="0.2">
      <c r="A43" s="12"/>
      <c r="B43" s="12"/>
      <c r="C43" s="12"/>
      <c r="D43" s="12"/>
      <c r="E43" s="12"/>
      <c r="F43" s="12"/>
    </row>
    <row r="78" spans="1:1" ht="11.25" customHeight="1" x14ac:dyDescent="0.2">
      <c r="A78" s="341"/>
    </row>
  </sheetData>
  <pageMargins left="0.78740157499999996" right="0.78740157499999996" top="0.984251969" bottom="0.984251969" header="0.5" footer="0.5"/>
  <pageSetup paperSize="9" scale="83" orientation="landscape" verticalDpi="4294967292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F7F5-04E4-44ED-B22D-98EF91158869}">
  <dimension ref="A1:F38"/>
  <sheetViews>
    <sheetView showGridLines="0" zoomScaleNormal="100" workbookViewId="0">
      <selection activeCell="D4" sqref="D4"/>
    </sheetView>
  </sheetViews>
  <sheetFormatPr baseColWidth="10" defaultColWidth="11.42578125" defaultRowHeight="12.75" x14ac:dyDescent="0.2"/>
  <cols>
    <col min="1" max="1" width="25.5703125" style="375" customWidth="1"/>
    <col min="2" max="6" width="10.7109375" style="375" customWidth="1"/>
    <col min="7" max="16384" width="11.42578125" style="375"/>
  </cols>
  <sheetData>
    <row r="1" spans="1:6" ht="15" customHeight="1" x14ac:dyDescent="0.2">
      <c r="A1" s="374" t="str">
        <f>Tabelloversikt!A26</f>
        <v>Tabell 21 Egenkapital og gjeld. 2024. Mill. kroner.</v>
      </c>
    </row>
    <row r="3" spans="1:6" x14ac:dyDescent="0.2">
      <c r="A3" s="376"/>
      <c r="B3" s="464" t="s">
        <v>222</v>
      </c>
      <c r="C3" s="464"/>
      <c r="D3" s="464"/>
    </row>
    <row r="4" spans="1:6" ht="33.75" x14ac:dyDescent="0.2">
      <c r="A4" s="377"/>
      <c r="B4" s="435" t="s">
        <v>223</v>
      </c>
      <c r="C4" s="435" t="s">
        <v>224</v>
      </c>
      <c r="D4" s="378" t="s">
        <v>225</v>
      </c>
    </row>
    <row r="5" spans="1:6" ht="15" customHeight="1" x14ac:dyDescent="0.2">
      <c r="A5" s="379" t="s">
        <v>1</v>
      </c>
      <c r="B5" s="434" t="s">
        <v>126</v>
      </c>
      <c r="C5" s="434" t="s">
        <v>126</v>
      </c>
      <c r="D5" s="434" t="s">
        <v>126</v>
      </c>
    </row>
    <row r="6" spans="1:6" ht="15" customHeight="1" x14ac:dyDescent="0.2">
      <c r="A6" s="380" t="s">
        <v>5</v>
      </c>
      <c r="B6" s="423">
        <v>714275</v>
      </c>
      <c r="C6" s="423">
        <v>773327</v>
      </c>
      <c r="D6" s="423">
        <f>B6+C6</f>
        <v>1487602</v>
      </c>
      <c r="E6" s="387"/>
    </row>
    <row r="7" spans="1:6" ht="15" customHeight="1" x14ac:dyDescent="0.2">
      <c r="A7" s="380" t="s">
        <v>105</v>
      </c>
      <c r="B7" s="423">
        <v>1123061</v>
      </c>
      <c r="C7" s="423">
        <v>1126200</v>
      </c>
      <c r="D7" s="423">
        <f t="shared" ref="D7:D9" si="0">B7+C7</f>
        <v>2249261</v>
      </c>
      <c r="E7" s="387"/>
    </row>
    <row r="8" spans="1:6" ht="15" customHeight="1" x14ac:dyDescent="0.2">
      <c r="A8" s="380" t="s">
        <v>4</v>
      </c>
      <c r="B8" s="414">
        <v>881288</v>
      </c>
      <c r="C8" s="414">
        <v>2959028</v>
      </c>
      <c r="D8" s="414">
        <f t="shared" si="0"/>
        <v>3840316</v>
      </c>
      <c r="E8" s="387"/>
    </row>
    <row r="9" spans="1:6" ht="15" customHeight="1" x14ac:dyDescent="0.2">
      <c r="A9" s="380" t="s">
        <v>6</v>
      </c>
      <c r="B9" s="414">
        <v>2755772</v>
      </c>
      <c r="C9" s="414">
        <v>4866346</v>
      </c>
      <c r="D9" s="414">
        <f t="shared" si="0"/>
        <v>7622118</v>
      </c>
      <c r="E9" s="387"/>
    </row>
    <row r="10" spans="1:6" ht="15" customHeight="1" x14ac:dyDescent="0.2">
      <c r="A10" s="381" t="s">
        <v>28</v>
      </c>
      <c r="B10" s="415">
        <f>SUM(B6:B9)</f>
        <v>5474396</v>
      </c>
      <c r="C10" s="415">
        <f t="shared" ref="C10:D10" si="1">SUM(C6:C9)</f>
        <v>9724901</v>
      </c>
      <c r="D10" s="415">
        <f t="shared" si="1"/>
        <v>15199297</v>
      </c>
      <c r="E10" s="387"/>
    </row>
    <row r="11" spans="1:6" x14ac:dyDescent="0.2">
      <c r="A11" s="380" t="s">
        <v>226</v>
      </c>
      <c r="B11" s="60"/>
      <c r="C11" s="60"/>
      <c r="D11" s="60"/>
    </row>
    <row r="14" spans="1:6" ht="15" customHeight="1" x14ac:dyDescent="0.2">
      <c r="A14" s="374" t="s">
        <v>265</v>
      </c>
    </row>
    <row r="15" spans="1:6" x14ac:dyDescent="0.2">
      <c r="A15" s="374"/>
    </row>
    <row r="16" spans="1:6" x14ac:dyDescent="0.2">
      <c r="A16" s="382"/>
      <c r="B16" s="413">
        <f>C16-1</f>
        <v>2020</v>
      </c>
      <c r="C16" s="413">
        <f>D16-1</f>
        <v>2021</v>
      </c>
      <c r="D16" s="413">
        <f>E16-1</f>
        <v>2022</v>
      </c>
      <c r="E16" s="413">
        <f>F16-1</f>
        <v>2023</v>
      </c>
      <c r="F16" s="413">
        <v>2024</v>
      </c>
    </row>
    <row r="17" spans="1:6" ht="15" customHeight="1" x14ac:dyDescent="0.2">
      <c r="A17" s="380" t="s">
        <v>5</v>
      </c>
      <c r="B17" s="414">
        <v>595810</v>
      </c>
      <c r="C17" s="414">
        <v>667080</v>
      </c>
      <c r="D17" s="414">
        <v>635240</v>
      </c>
      <c r="E17" s="423">
        <v>674654</v>
      </c>
      <c r="F17" s="423">
        <v>714275</v>
      </c>
    </row>
    <row r="18" spans="1:6" ht="15" customHeight="1" x14ac:dyDescent="0.2">
      <c r="A18" s="380" t="s">
        <v>105</v>
      </c>
      <c r="B18" s="414">
        <v>696342</v>
      </c>
      <c r="C18" s="414">
        <v>722274</v>
      </c>
      <c r="D18" s="414">
        <v>911324</v>
      </c>
      <c r="E18" s="423">
        <v>1075948</v>
      </c>
      <c r="F18" s="423">
        <v>1123061</v>
      </c>
    </row>
    <row r="19" spans="1:6" ht="15" customHeight="1" x14ac:dyDescent="0.2">
      <c r="A19" s="380" t="s">
        <v>4</v>
      </c>
      <c r="B19" s="414">
        <v>925447</v>
      </c>
      <c r="C19" s="414">
        <v>871308</v>
      </c>
      <c r="D19" s="414">
        <v>907851</v>
      </c>
      <c r="E19" s="414">
        <v>910113</v>
      </c>
      <c r="F19" s="414">
        <v>881288</v>
      </c>
    </row>
    <row r="20" spans="1:6" ht="15" customHeight="1" x14ac:dyDescent="0.2">
      <c r="A20" s="380" t="s">
        <v>6</v>
      </c>
      <c r="B20" s="414">
        <v>2536539</v>
      </c>
      <c r="C20" s="414">
        <v>2934868</v>
      </c>
      <c r="D20" s="414">
        <v>3326012</v>
      </c>
      <c r="E20" s="414">
        <v>2978333</v>
      </c>
      <c r="F20" s="414">
        <v>2755772</v>
      </c>
    </row>
    <row r="21" spans="1:6" ht="15" customHeight="1" x14ac:dyDescent="0.2">
      <c r="A21" s="381" t="s">
        <v>28</v>
      </c>
      <c r="B21" s="415">
        <f>SUM(B17:B20)</f>
        <v>4754138</v>
      </c>
      <c r="C21" s="415">
        <f t="shared" ref="C21:F21" si="2">SUM(C17:C20)</f>
        <v>5195530</v>
      </c>
      <c r="D21" s="415">
        <f t="shared" si="2"/>
        <v>5780427</v>
      </c>
      <c r="E21" s="415">
        <f t="shared" si="2"/>
        <v>5639048</v>
      </c>
      <c r="F21" s="415">
        <f t="shared" si="2"/>
        <v>5474396</v>
      </c>
    </row>
    <row r="22" spans="1:6" x14ac:dyDescent="0.2">
      <c r="A22" s="380" t="s">
        <v>226</v>
      </c>
    </row>
    <row r="23" spans="1:6" x14ac:dyDescent="0.2">
      <c r="F23" s="423"/>
    </row>
    <row r="25" spans="1:6" ht="15" customHeight="1" x14ac:dyDescent="0.2">
      <c r="A25" s="374" t="s">
        <v>266</v>
      </c>
    </row>
    <row r="27" spans="1:6" x14ac:dyDescent="0.2">
      <c r="A27" s="382"/>
      <c r="B27" s="383">
        <f>C27-1</f>
        <v>2020</v>
      </c>
      <c r="C27" s="383">
        <f>D27-1</f>
        <v>2021</v>
      </c>
      <c r="D27" s="383">
        <f>E27-1</f>
        <v>2022</v>
      </c>
      <c r="E27" s="383">
        <f>F27-1</f>
        <v>2023</v>
      </c>
      <c r="F27" s="383">
        <v>2024</v>
      </c>
    </row>
    <row r="28" spans="1:6" ht="15" customHeight="1" x14ac:dyDescent="0.2">
      <c r="A28" s="380" t="s">
        <v>5</v>
      </c>
      <c r="B28" s="412">
        <v>46.914394871156873</v>
      </c>
      <c r="C28" s="412">
        <v>47.087490347163303</v>
      </c>
      <c r="D28" s="412">
        <v>41.814800796484931</v>
      </c>
      <c r="E28" s="412">
        <v>44.051499433239833</v>
      </c>
      <c r="F28" s="412">
        <v>48.015194924448878</v>
      </c>
    </row>
    <row r="29" spans="1:6" ht="15" customHeight="1" x14ac:dyDescent="0.2">
      <c r="A29" s="380" t="s">
        <v>105</v>
      </c>
      <c r="B29" s="412">
        <v>45.998570516978745</v>
      </c>
      <c r="C29" s="412">
        <v>45.263856484031741</v>
      </c>
      <c r="D29" s="412">
        <v>48.179453561157167</v>
      </c>
      <c r="E29" s="412">
        <v>47.519209553059355</v>
      </c>
      <c r="F29" s="412">
        <v>49.930221526092346</v>
      </c>
    </row>
    <row r="30" spans="1:6" ht="15" customHeight="1" x14ac:dyDescent="0.2">
      <c r="A30" s="380" t="s">
        <v>4</v>
      </c>
      <c r="B30" s="412">
        <v>54.429382139670679</v>
      </c>
      <c r="C30" s="412">
        <v>22.439070871839906</v>
      </c>
      <c r="D30" s="412">
        <v>22.530182494649445</v>
      </c>
      <c r="E30" s="412">
        <v>22.452062780014618</v>
      </c>
      <c r="F30" s="412">
        <v>22.948319877843385</v>
      </c>
    </row>
    <row r="31" spans="1:6" ht="15" customHeight="1" x14ac:dyDescent="0.2">
      <c r="A31" s="380" t="s">
        <v>6</v>
      </c>
      <c r="B31" s="412">
        <v>41.718231845200357</v>
      </c>
      <c r="C31" s="412">
        <v>43.391258463708859</v>
      </c>
      <c r="D31" s="412">
        <v>40.675892454111072</v>
      </c>
      <c r="E31" s="412">
        <v>35.968376487137547</v>
      </c>
      <c r="F31" s="412">
        <v>36.154937512119332</v>
      </c>
    </row>
    <row r="32" spans="1:6" ht="15" customHeight="1" x14ac:dyDescent="0.2">
      <c r="A32" s="381" t="s">
        <v>28</v>
      </c>
      <c r="B32" s="384">
        <v>45.002057880394553</v>
      </c>
      <c r="C32" s="384">
        <v>38.037118830260106</v>
      </c>
      <c r="D32" s="384">
        <v>37.01357478232439</v>
      </c>
      <c r="E32" s="384">
        <v>34.960533186060992</v>
      </c>
      <c r="F32" s="384">
        <v>36.017428963984322</v>
      </c>
    </row>
    <row r="33" spans="1:6" x14ac:dyDescent="0.2">
      <c r="A33" s="380" t="s">
        <v>227</v>
      </c>
    </row>
    <row r="35" spans="1:6" x14ac:dyDescent="0.2">
      <c r="A35" s="380"/>
      <c r="B35" s="385"/>
      <c r="C35" s="385"/>
      <c r="D35" s="385"/>
      <c r="E35" s="385"/>
      <c r="F35" s="385"/>
    </row>
    <row r="36" spans="1:6" x14ac:dyDescent="0.2">
      <c r="A36" s="380"/>
      <c r="B36" s="385"/>
      <c r="C36" s="385"/>
      <c r="D36" s="385"/>
      <c r="E36" s="385"/>
      <c r="F36" s="385"/>
    </row>
    <row r="37" spans="1:6" x14ac:dyDescent="0.2">
      <c r="A37" s="380"/>
      <c r="B37" s="386"/>
      <c r="C37" s="385"/>
      <c r="D37" s="385"/>
      <c r="E37" s="385"/>
      <c r="F37" s="385"/>
    </row>
    <row r="38" spans="1:6" x14ac:dyDescent="0.2">
      <c r="A38" s="380"/>
      <c r="B38" s="386"/>
      <c r="C38" s="385"/>
      <c r="D38" s="385"/>
      <c r="E38" s="385"/>
      <c r="F38" s="385"/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24"/>
  <sheetViews>
    <sheetView showGridLines="0" zoomScale="115" zoomScaleNormal="115" workbookViewId="0"/>
  </sheetViews>
  <sheetFormatPr baseColWidth="10" defaultColWidth="11.42578125" defaultRowHeight="11.25" customHeight="1" x14ac:dyDescent="0.2"/>
  <cols>
    <col min="1" max="1" width="41.42578125" style="43" customWidth="1"/>
    <col min="2" max="2" width="9" style="91" bestFit="1" customWidth="1"/>
    <col min="3" max="3" width="9.42578125" style="91" customWidth="1"/>
    <col min="4" max="4" width="8.85546875" style="91" bestFit="1" customWidth="1"/>
    <col min="5" max="5" width="11.42578125" style="91" customWidth="1"/>
    <col min="6" max="6" width="8.5703125" style="43" customWidth="1"/>
    <col min="7" max="7" width="9.42578125" style="43" customWidth="1"/>
    <col min="8" max="8" width="8.140625" style="46" bestFit="1" customWidth="1"/>
    <col min="9" max="9" width="13.42578125" style="46" customWidth="1"/>
    <col min="10" max="10" width="2.5703125" style="12" customWidth="1"/>
    <col min="11" max="11" width="7.5703125" style="12" customWidth="1"/>
    <col min="12" max="12" width="10.5703125" style="12" customWidth="1"/>
    <col min="13" max="13" width="6" style="43" bestFit="1" customWidth="1"/>
    <col min="14" max="14" width="8.5703125" style="43" bestFit="1" customWidth="1"/>
    <col min="15" max="15" width="12.5703125" style="43" customWidth="1"/>
    <col min="16" max="16" width="10" style="409" customWidth="1"/>
    <col min="17" max="248" width="11.42578125" style="43"/>
    <col min="249" max="249" width="43.140625" style="43" customWidth="1"/>
    <col min="250" max="250" width="10.5703125" style="43" customWidth="1"/>
    <col min="251" max="251" width="10" style="43" bestFit="1" customWidth="1"/>
    <col min="252" max="252" width="9.140625" style="43" customWidth="1"/>
    <col min="253" max="253" width="7" style="43" customWidth="1"/>
    <col min="254" max="254" width="10.5703125" style="43" bestFit="1" customWidth="1"/>
    <col min="255" max="255" width="11.85546875" style="43" bestFit="1" customWidth="1"/>
    <col min="256" max="257" width="11" style="43" bestFit="1" customWidth="1"/>
    <col min="258" max="258" width="10.85546875" style="43" bestFit="1" customWidth="1"/>
    <col min="259" max="259" width="9.140625" style="43" bestFit="1" customWidth="1"/>
    <col min="260" max="261" width="11.5703125" style="43" customWidth="1"/>
    <col min="262" max="262" width="14.42578125" style="43" customWidth="1"/>
    <col min="263" max="263" width="8.5703125" style="43" customWidth="1"/>
    <col min="264" max="265" width="11.42578125" style="43" customWidth="1"/>
    <col min="266" max="504" width="11.42578125" style="43"/>
    <col min="505" max="505" width="43.140625" style="43" customWidth="1"/>
    <col min="506" max="506" width="10.5703125" style="43" customWidth="1"/>
    <col min="507" max="507" width="10" style="43" bestFit="1" customWidth="1"/>
    <col min="508" max="508" width="9.140625" style="43" customWidth="1"/>
    <col min="509" max="509" width="7" style="43" customWidth="1"/>
    <col min="510" max="510" width="10.5703125" style="43" bestFit="1" customWidth="1"/>
    <col min="511" max="511" width="11.85546875" style="43" bestFit="1" customWidth="1"/>
    <col min="512" max="513" width="11" style="43" bestFit="1" customWidth="1"/>
    <col min="514" max="514" width="10.85546875" style="43" bestFit="1" customWidth="1"/>
    <col min="515" max="515" width="9.140625" style="43" bestFit="1" customWidth="1"/>
    <col min="516" max="517" width="11.5703125" style="43" customWidth="1"/>
    <col min="518" max="518" width="14.42578125" style="43" customWidth="1"/>
    <col min="519" max="519" width="8.5703125" style="43" customWidth="1"/>
    <col min="520" max="521" width="11.42578125" style="43" customWidth="1"/>
    <col min="522" max="760" width="11.42578125" style="43"/>
    <col min="761" max="761" width="43.140625" style="43" customWidth="1"/>
    <col min="762" max="762" width="10.5703125" style="43" customWidth="1"/>
    <col min="763" max="763" width="10" style="43" bestFit="1" customWidth="1"/>
    <col min="764" max="764" width="9.140625" style="43" customWidth="1"/>
    <col min="765" max="765" width="7" style="43" customWidth="1"/>
    <col min="766" max="766" width="10.5703125" style="43" bestFit="1" customWidth="1"/>
    <col min="767" max="767" width="11.85546875" style="43" bestFit="1" customWidth="1"/>
    <col min="768" max="769" width="11" style="43" bestFit="1" customWidth="1"/>
    <col min="770" max="770" width="10.85546875" style="43" bestFit="1" customWidth="1"/>
    <col min="771" max="771" width="9.140625" style="43" bestFit="1" customWidth="1"/>
    <col min="772" max="773" width="11.5703125" style="43" customWidth="1"/>
    <col min="774" max="774" width="14.42578125" style="43" customWidth="1"/>
    <col min="775" max="775" width="8.5703125" style="43" customWidth="1"/>
    <col min="776" max="777" width="11.42578125" style="43" customWidth="1"/>
    <col min="778" max="1016" width="11.42578125" style="43"/>
    <col min="1017" max="1017" width="43.140625" style="43" customWidth="1"/>
    <col min="1018" max="1018" width="10.5703125" style="43" customWidth="1"/>
    <col min="1019" max="1019" width="10" style="43" bestFit="1" customWidth="1"/>
    <col min="1020" max="1020" width="9.140625" style="43" customWidth="1"/>
    <col min="1021" max="1021" width="7" style="43" customWidth="1"/>
    <col min="1022" max="1022" width="10.5703125" style="43" bestFit="1" customWidth="1"/>
    <col min="1023" max="1023" width="11.85546875" style="43" bestFit="1" customWidth="1"/>
    <col min="1024" max="1025" width="11" style="43" bestFit="1" customWidth="1"/>
    <col min="1026" max="1026" width="10.85546875" style="43" bestFit="1" customWidth="1"/>
    <col min="1027" max="1027" width="9.140625" style="43" bestFit="1" customWidth="1"/>
    <col min="1028" max="1029" width="11.5703125" style="43" customWidth="1"/>
    <col min="1030" max="1030" width="14.42578125" style="43" customWidth="1"/>
    <col min="1031" max="1031" width="8.5703125" style="43" customWidth="1"/>
    <col min="1032" max="1033" width="11.42578125" style="43" customWidth="1"/>
    <col min="1034" max="1272" width="11.42578125" style="43"/>
    <col min="1273" max="1273" width="43.140625" style="43" customWidth="1"/>
    <col min="1274" max="1274" width="10.5703125" style="43" customWidth="1"/>
    <col min="1275" max="1275" width="10" style="43" bestFit="1" customWidth="1"/>
    <col min="1276" max="1276" width="9.140625" style="43" customWidth="1"/>
    <col min="1277" max="1277" width="7" style="43" customWidth="1"/>
    <col min="1278" max="1278" width="10.5703125" style="43" bestFit="1" customWidth="1"/>
    <col min="1279" max="1279" width="11.85546875" style="43" bestFit="1" customWidth="1"/>
    <col min="1280" max="1281" width="11" style="43" bestFit="1" customWidth="1"/>
    <col min="1282" max="1282" width="10.85546875" style="43" bestFit="1" customWidth="1"/>
    <col min="1283" max="1283" width="9.140625" style="43" bestFit="1" customWidth="1"/>
    <col min="1284" max="1285" width="11.5703125" style="43" customWidth="1"/>
    <col min="1286" max="1286" width="14.42578125" style="43" customWidth="1"/>
    <col min="1287" max="1287" width="8.5703125" style="43" customWidth="1"/>
    <col min="1288" max="1289" width="11.42578125" style="43" customWidth="1"/>
    <col min="1290" max="1528" width="11.42578125" style="43"/>
    <col min="1529" max="1529" width="43.140625" style="43" customWidth="1"/>
    <col min="1530" max="1530" width="10.5703125" style="43" customWidth="1"/>
    <col min="1531" max="1531" width="10" style="43" bestFit="1" customWidth="1"/>
    <col min="1532" max="1532" width="9.140625" style="43" customWidth="1"/>
    <col min="1533" max="1533" width="7" style="43" customWidth="1"/>
    <col min="1534" max="1534" width="10.5703125" style="43" bestFit="1" customWidth="1"/>
    <col min="1535" max="1535" width="11.85546875" style="43" bestFit="1" customWidth="1"/>
    <col min="1536" max="1537" width="11" style="43" bestFit="1" customWidth="1"/>
    <col min="1538" max="1538" width="10.85546875" style="43" bestFit="1" customWidth="1"/>
    <col min="1539" max="1539" width="9.140625" style="43" bestFit="1" customWidth="1"/>
    <col min="1540" max="1541" width="11.5703125" style="43" customWidth="1"/>
    <col min="1542" max="1542" width="14.42578125" style="43" customWidth="1"/>
    <col min="1543" max="1543" width="8.5703125" style="43" customWidth="1"/>
    <col min="1544" max="1545" width="11.42578125" style="43" customWidth="1"/>
    <col min="1546" max="1784" width="11.42578125" style="43"/>
    <col min="1785" max="1785" width="43.140625" style="43" customWidth="1"/>
    <col min="1786" max="1786" width="10.5703125" style="43" customWidth="1"/>
    <col min="1787" max="1787" width="10" style="43" bestFit="1" customWidth="1"/>
    <col min="1788" max="1788" width="9.140625" style="43" customWidth="1"/>
    <col min="1789" max="1789" width="7" style="43" customWidth="1"/>
    <col min="1790" max="1790" width="10.5703125" style="43" bestFit="1" customWidth="1"/>
    <col min="1791" max="1791" width="11.85546875" style="43" bestFit="1" customWidth="1"/>
    <col min="1792" max="1793" width="11" style="43" bestFit="1" customWidth="1"/>
    <col min="1794" max="1794" width="10.85546875" style="43" bestFit="1" customWidth="1"/>
    <col min="1795" max="1795" width="9.140625" style="43" bestFit="1" customWidth="1"/>
    <col min="1796" max="1797" width="11.5703125" style="43" customWidth="1"/>
    <col min="1798" max="1798" width="14.42578125" style="43" customWidth="1"/>
    <col min="1799" max="1799" width="8.5703125" style="43" customWidth="1"/>
    <col min="1800" max="1801" width="11.42578125" style="43" customWidth="1"/>
    <col min="1802" max="2040" width="11.42578125" style="43"/>
    <col min="2041" max="2041" width="43.140625" style="43" customWidth="1"/>
    <col min="2042" max="2042" width="10.5703125" style="43" customWidth="1"/>
    <col min="2043" max="2043" width="10" style="43" bestFit="1" customWidth="1"/>
    <col min="2044" max="2044" width="9.140625" style="43" customWidth="1"/>
    <col min="2045" max="2045" width="7" style="43" customWidth="1"/>
    <col min="2046" max="2046" width="10.5703125" style="43" bestFit="1" customWidth="1"/>
    <col min="2047" max="2047" width="11.85546875" style="43" bestFit="1" customWidth="1"/>
    <col min="2048" max="2049" width="11" style="43" bestFit="1" customWidth="1"/>
    <col min="2050" max="2050" width="10.85546875" style="43" bestFit="1" customWidth="1"/>
    <col min="2051" max="2051" width="9.140625" style="43" bestFit="1" customWidth="1"/>
    <col min="2052" max="2053" width="11.5703125" style="43" customWidth="1"/>
    <col min="2054" max="2054" width="14.42578125" style="43" customWidth="1"/>
    <col min="2055" max="2055" width="8.5703125" style="43" customWidth="1"/>
    <col min="2056" max="2057" width="11.42578125" style="43" customWidth="1"/>
    <col min="2058" max="2296" width="11.42578125" style="43"/>
    <col min="2297" max="2297" width="43.140625" style="43" customWidth="1"/>
    <col min="2298" max="2298" width="10.5703125" style="43" customWidth="1"/>
    <col min="2299" max="2299" width="10" style="43" bestFit="1" customWidth="1"/>
    <col min="2300" max="2300" width="9.140625" style="43" customWidth="1"/>
    <col min="2301" max="2301" width="7" style="43" customWidth="1"/>
    <col min="2302" max="2302" width="10.5703125" style="43" bestFit="1" customWidth="1"/>
    <col min="2303" max="2303" width="11.85546875" style="43" bestFit="1" customWidth="1"/>
    <col min="2304" max="2305" width="11" style="43" bestFit="1" customWidth="1"/>
    <col min="2306" max="2306" width="10.85546875" style="43" bestFit="1" customWidth="1"/>
    <col min="2307" max="2307" width="9.140625" style="43" bestFit="1" customWidth="1"/>
    <col min="2308" max="2309" width="11.5703125" style="43" customWidth="1"/>
    <col min="2310" max="2310" width="14.42578125" style="43" customWidth="1"/>
    <col min="2311" max="2311" width="8.5703125" style="43" customWidth="1"/>
    <col min="2312" max="2313" width="11.42578125" style="43" customWidth="1"/>
    <col min="2314" max="2552" width="11.42578125" style="43"/>
    <col min="2553" max="2553" width="43.140625" style="43" customWidth="1"/>
    <col min="2554" max="2554" width="10.5703125" style="43" customWidth="1"/>
    <col min="2555" max="2555" width="10" style="43" bestFit="1" customWidth="1"/>
    <col min="2556" max="2556" width="9.140625" style="43" customWidth="1"/>
    <col min="2557" max="2557" width="7" style="43" customWidth="1"/>
    <col min="2558" max="2558" width="10.5703125" style="43" bestFit="1" customWidth="1"/>
    <col min="2559" max="2559" width="11.85546875" style="43" bestFit="1" customWidth="1"/>
    <col min="2560" max="2561" width="11" style="43" bestFit="1" customWidth="1"/>
    <col min="2562" max="2562" width="10.85546875" style="43" bestFit="1" customWidth="1"/>
    <col min="2563" max="2563" width="9.140625" style="43" bestFit="1" customWidth="1"/>
    <col min="2564" max="2565" width="11.5703125" style="43" customWidth="1"/>
    <col min="2566" max="2566" width="14.42578125" style="43" customWidth="1"/>
    <col min="2567" max="2567" width="8.5703125" style="43" customWidth="1"/>
    <col min="2568" max="2569" width="11.42578125" style="43" customWidth="1"/>
    <col min="2570" max="2808" width="11.42578125" style="43"/>
    <col min="2809" max="2809" width="43.140625" style="43" customWidth="1"/>
    <col min="2810" max="2810" width="10.5703125" style="43" customWidth="1"/>
    <col min="2811" max="2811" width="10" style="43" bestFit="1" customWidth="1"/>
    <col min="2812" max="2812" width="9.140625" style="43" customWidth="1"/>
    <col min="2813" max="2813" width="7" style="43" customWidth="1"/>
    <col min="2814" max="2814" width="10.5703125" style="43" bestFit="1" customWidth="1"/>
    <col min="2815" max="2815" width="11.85546875" style="43" bestFit="1" customWidth="1"/>
    <col min="2816" max="2817" width="11" style="43" bestFit="1" customWidth="1"/>
    <col min="2818" max="2818" width="10.85546875" style="43" bestFit="1" customWidth="1"/>
    <col min="2819" max="2819" width="9.140625" style="43" bestFit="1" customWidth="1"/>
    <col min="2820" max="2821" width="11.5703125" style="43" customWidth="1"/>
    <col min="2822" max="2822" width="14.42578125" style="43" customWidth="1"/>
    <col min="2823" max="2823" width="8.5703125" style="43" customWidth="1"/>
    <col min="2824" max="2825" width="11.42578125" style="43" customWidth="1"/>
    <col min="2826" max="3064" width="11.42578125" style="43"/>
    <col min="3065" max="3065" width="43.140625" style="43" customWidth="1"/>
    <col min="3066" max="3066" width="10.5703125" style="43" customWidth="1"/>
    <col min="3067" max="3067" width="10" style="43" bestFit="1" customWidth="1"/>
    <col min="3068" max="3068" width="9.140625" style="43" customWidth="1"/>
    <col min="3069" max="3069" width="7" style="43" customWidth="1"/>
    <col min="3070" max="3070" width="10.5703125" style="43" bestFit="1" customWidth="1"/>
    <col min="3071" max="3071" width="11.85546875" style="43" bestFit="1" customWidth="1"/>
    <col min="3072" max="3073" width="11" style="43" bestFit="1" customWidth="1"/>
    <col min="3074" max="3074" width="10.85546875" style="43" bestFit="1" customWidth="1"/>
    <col min="3075" max="3075" width="9.140625" style="43" bestFit="1" customWidth="1"/>
    <col min="3076" max="3077" width="11.5703125" style="43" customWidth="1"/>
    <col min="3078" max="3078" width="14.42578125" style="43" customWidth="1"/>
    <col min="3079" max="3079" width="8.5703125" style="43" customWidth="1"/>
    <col min="3080" max="3081" width="11.42578125" style="43" customWidth="1"/>
    <col min="3082" max="3320" width="11.42578125" style="43"/>
    <col min="3321" max="3321" width="43.140625" style="43" customWidth="1"/>
    <col min="3322" max="3322" width="10.5703125" style="43" customWidth="1"/>
    <col min="3323" max="3323" width="10" style="43" bestFit="1" customWidth="1"/>
    <col min="3324" max="3324" width="9.140625" style="43" customWidth="1"/>
    <col min="3325" max="3325" width="7" style="43" customWidth="1"/>
    <col min="3326" max="3326" width="10.5703125" style="43" bestFit="1" customWidth="1"/>
    <col min="3327" max="3327" width="11.85546875" style="43" bestFit="1" customWidth="1"/>
    <col min="3328" max="3329" width="11" style="43" bestFit="1" customWidth="1"/>
    <col min="3330" max="3330" width="10.85546875" style="43" bestFit="1" customWidth="1"/>
    <col min="3331" max="3331" width="9.140625" style="43" bestFit="1" customWidth="1"/>
    <col min="3332" max="3333" width="11.5703125" style="43" customWidth="1"/>
    <col min="3334" max="3334" width="14.42578125" style="43" customWidth="1"/>
    <col min="3335" max="3335" width="8.5703125" style="43" customWidth="1"/>
    <col min="3336" max="3337" width="11.42578125" style="43" customWidth="1"/>
    <col min="3338" max="3576" width="11.42578125" style="43"/>
    <col min="3577" max="3577" width="43.140625" style="43" customWidth="1"/>
    <col min="3578" max="3578" width="10.5703125" style="43" customWidth="1"/>
    <col min="3579" max="3579" width="10" style="43" bestFit="1" customWidth="1"/>
    <col min="3580" max="3580" width="9.140625" style="43" customWidth="1"/>
    <col min="3581" max="3581" width="7" style="43" customWidth="1"/>
    <col min="3582" max="3582" width="10.5703125" style="43" bestFit="1" customWidth="1"/>
    <col min="3583" max="3583" width="11.85546875" style="43" bestFit="1" customWidth="1"/>
    <col min="3584" max="3585" width="11" style="43" bestFit="1" customWidth="1"/>
    <col min="3586" max="3586" width="10.85546875" style="43" bestFit="1" customWidth="1"/>
    <col min="3587" max="3587" width="9.140625" style="43" bestFit="1" customWidth="1"/>
    <col min="3588" max="3589" width="11.5703125" style="43" customWidth="1"/>
    <col min="3590" max="3590" width="14.42578125" style="43" customWidth="1"/>
    <col min="3591" max="3591" width="8.5703125" style="43" customWidth="1"/>
    <col min="3592" max="3593" width="11.42578125" style="43" customWidth="1"/>
    <col min="3594" max="3832" width="11.42578125" style="43"/>
    <col min="3833" max="3833" width="43.140625" style="43" customWidth="1"/>
    <col min="3834" max="3834" width="10.5703125" style="43" customWidth="1"/>
    <col min="3835" max="3835" width="10" style="43" bestFit="1" customWidth="1"/>
    <col min="3836" max="3836" width="9.140625" style="43" customWidth="1"/>
    <col min="3837" max="3837" width="7" style="43" customWidth="1"/>
    <col min="3838" max="3838" width="10.5703125" style="43" bestFit="1" customWidth="1"/>
    <col min="3839" max="3839" width="11.85546875" style="43" bestFit="1" customWidth="1"/>
    <col min="3840" max="3841" width="11" style="43" bestFit="1" customWidth="1"/>
    <col min="3842" max="3842" width="10.85546875" style="43" bestFit="1" customWidth="1"/>
    <col min="3843" max="3843" width="9.140625" style="43" bestFit="1" customWidth="1"/>
    <col min="3844" max="3845" width="11.5703125" style="43" customWidth="1"/>
    <col min="3846" max="3846" width="14.42578125" style="43" customWidth="1"/>
    <col min="3847" max="3847" width="8.5703125" style="43" customWidth="1"/>
    <col min="3848" max="3849" width="11.42578125" style="43" customWidth="1"/>
    <col min="3850" max="4088" width="11.42578125" style="43"/>
    <col min="4089" max="4089" width="43.140625" style="43" customWidth="1"/>
    <col min="4090" max="4090" width="10.5703125" style="43" customWidth="1"/>
    <col min="4091" max="4091" width="10" style="43" bestFit="1" customWidth="1"/>
    <col min="4092" max="4092" width="9.140625" style="43" customWidth="1"/>
    <col min="4093" max="4093" width="7" style="43" customWidth="1"/>
    <col min="4094" max="4094" width="10.5703125" style="43" bestFit="1" customWidth="1"/>
    <col min="4095" max="4095" width="11.85546875" style="43" bestFit="1" customWidth="1"/>
    <col min="4096" max="4097" width="11" style="43" bestFit="1" customWidth="1"/>
    <col min="4098" max="4098" width="10.85546875" style="43" bestFit="1" customWidth="1"/>
    <col min="4099" max="4099" width="9.140625" style="43" bestFit="1" customWidth="1"/>
    <col min="4100" max="4101" width="11.5703125" style="43" customWidth="1"/>
    <col min="4102" max="4102" width="14.42578125" style="43" customWidth="1"/>
    <col min="4103" max="4103" width="8.5703125" style="43" customWidth="1"/>
    <col min="4104" max="4105" width="11.42578125" style="43" customWidth="1"/>
    <col min="4106" max="4344" width="11.42578125" style="43"/>
    <col min="4345" max="4345" width="43.140625" style="43" customWidth="1"/>
    <col min="4346" max="4346" width="10.5703125" style="43" customWidth="1"/>
    <col min="4347" max="4347" width="10" style="43" bestFit="1" customWidth="1"/>
    <col min="4348" max="4348" width="9.140625" style="43" customWidth="1"/>
    <col min="4349" max="4349" width="7" style="43" customWidth="1"/>
    <col min="4350" max="4350" width="10.5703125" style="43" bestFit="1" customWidth="1"/>
    <col min="4351" max="4351" width="11.85546875" style="43" bestFit="1" customWidth="1"/>
    <col min="4352" max="4353" width="11" style="43" bestFit="1" customWidth="1"/>
    <col min="4354" max="4354" width="10.85546875" style="43" bestFit="1" customWidth="1"/>
    <col min="4355" max="4355" width="9.140625" style="43" bestFit="1" customWidth="1"/>
    <col min="4356" max="4357" width="11.5703125" style="43" customWidth="1"/>
    <col min="4358" max="4358" width="14.42578125" style="43" customWidth="1"/>
    <col min="4359" max="4359" width="8.5703125" style="43" customWidth="1"/>
    <col min="4360" max="4361" width="11.42578125" style="43" customWidth="1"/>
    <col min="4362" max="4600" width="11.42578125" style="43"/>
    <col min="4601" max="4601" width="43.140625" style="43" customWidth="1"/>
    <col min="4602" max="4602" width="10.5703125" style="43" customWidth="1"/>
    <col min="4603" max="4603" width="10" style="43" bestFit="1" customWidth="1"/>
    <col min="4604" max="4604" width="9.140625" style="43" customWidth="1"/>
    <col min="4605" max="4605" width="7" style="43" customWidth="1"/>
    <col min="4606" max="4606" width="10.5703125" style="43" bestFit="1" customWidth="1"/>
    <col min="4607" max="4607" width="11.85546875" style="43" bestFit="1" customWidth="1"/>
    <col min="4608" max="4609" width="11" style="43" bestFit="1" customWidth="1"/>
    <col min="4610" max="4610" width="10.85546875" style="43" bestFit="1" customWidth="1"/>
    <col min="4611" max="4611" width="9.140625" style="43" bestFit="1" customWidth="1"/>
    <col min="4612" max="4613" width="11.5703125" style="43" customWidth="1"/>
    <col min="4614" max="4614" width="14.42578125" style="43" customWidth="1"/>
    <col min="4615" max="4615" width="8.5703125" style="43" customWidth="1"/>
    <col min="4616" max="4617" width="11.42578125" style="43" customWidth="1"/>
    <col min="4618" max="4856" width="11.42578125" style="43"/>
    <col min="4857" max="4857" width="43.140625" style="43" customWidth="1"/>
    <col min="4858" max="4858" width="10.5703125" style="43" customWidth="1"/>
    <col min="4859" max="4859" width="10" style="43" bestFit="1" customWidth="1"/>
    <col min="4860" max="4860" width="9.140625" style="43" customWidth="1"/>
    <col min="4861" max="4861" width="7" style="43" customWidth="1"/>
    <col min="4862" max="4862" width="10.5703125" style="43" bestFit="1" customWidth="1"/>
    <col min="4863" max="4863" width="11.85546875" style="43" bestFit="1" customWidth="1"/>
    <col min="4864" max="4865" width="11" style="43" bestFit="1" customWidth="1"/>
    <col min="4866" max="4866" width="10.85546875" style="43" bestFit="1" customWidth="1"/>
    <col min="4867" max="4867" width="9.140625" style="43" bestFit="1" customWidth="1"/>
    <col min="4868" max="4869" width="11.5703125" style="43" customWidth="1"/>
    <col min="4870" max="4870" width="14.42578125" style="43" customWidth="1"/>
    <col min="4871" max="4871" width="8.5703125" style="43" customWidth="1"/>
    <col min="4872" max="4873" width="11.42578125" style="43" customWidth="1"/>
    <col min="4874" max="5112" width="11.42578125" style="43"/>
    <col min="5113" max="5113" width="43.140625" style="43" customWidth="1"/>
    <col min="5114" max="5114" width="10.5703125" style="43" customWidth="1"/>
    <col min="5115" max="5115" width="10" style="43" bestFit="1" customWidth="1"/>
    <col min="5116" max="5116" width="9.140625" style="43" customWidth="1"/>
    <col min="5117" max="5117" width="7" style="43" customWidth="1"/>
    <col min="5118" max="5118" width="10.5703125" style="43" bestFit="1" customWidth="1"/>
    <col min="5119" max="5119" width="11.85546875" style="43" bestFit="1" customWidth="1"/>
    <col min="5120" max="5121" width="11" style="43" bestFit="1" customWidth="1"/>
    <col min="5122" max="5122" width="10.85546875" style="43" bestFit="1" customWidth="1"/>
    <col min="5123" max="5123" width="9.140625" style="43" bestFit="1" customWidth="1"/>
    <col min="5124" max="5125" width="11.5703125" style="43" customWidth="1"/>
    <col min="5126" max="5126" width="14.42578125" style="43" customWidth="1"/>
    <col min="5127" max="5127" width="8.5703125" style="43" customWidth="1"/>
    <col min="5128" max="5129" width="11.42578125" style="43" customWidth="1"/>
    <col min="5130" max="5368" width="11.42578125" style="43"/>
    <col min="5369" max="5369" width="43.140625" style="43" customWidth="1"/>
    <col min="5370" max="5370" width="10.5703125" style="43" customWidth="1"/>
    <col min="5371" max="5371" width="10" style="43" bestFit="1" customWidth="1"/>
    <col min="5372" max="5372" width="9.140625" style="43" customWidth="1"/>
    <col min="5373" max="5373" width="7" style="43" customWidth="1"/>
    <col min="5374" max="5374" width="10.5703125" style="43" bestFit="1" customWidth="1"/>
    <col min="5375" max="5375" width="11.85546875" style="43" bestFit="1" customWidth="1"/>
    <col min="5376" max="5377" width="11" style="43" bestFit="1" customWidth="1"/>
    <col min="5378" max="5378" width="10.85546875" style="43" bestFit="1" customWidth="1"/>
    <col min="5379" max="5379" width="9.140625" style="43" bestFit="1" customWidth="1"/>
    <col min="5380" max="5381" width="11.5703125" style="43" customWidth="1"/>
    <col min="5382" max="5382" width="14.42578125" style="43" customWidth="1"/>
    <col min="5383" max="5383" width="8.5703125" style="43" customWidth="1"/>
    <col min="5384" max="5385" width="11.42578125" style="43" customWidth="1"/>
    <col min="5386" max="5624" width="11.42578125" style="43"/>
    <col min="5625" max="5625" width="43.140625" style="43" customWidth="1"/>
    <col min="5626" max="5626" width="10.5703125" style="43" customWidth="1"/>
    <col min="5627" max="5627" width="10" style="43" bestFit="1" customWidth="1"/>
    <col min="5628" max="5628" width="9.140625" style="43" customWidth="1"/>
    <col min="5629" max="5629" width="7" style="43" customWidth="1"/>
    <col min="5630" max="5630" width="10.5703125" style="43" bestFit="1" customWidth="1"/>
    <col min="5631" max="5631" width="11.85546875" style="43" bestFit="1" customWidth="1"/>
    <col min="5632" max="5633" width="11" style="43" bestFit="1" customWidth="1"/>
    <col min="5634" max="5634" width="10.85546875" style="43" bestFit="1" customWidth="1"/>
    <col min="5635" max="5635" width="9.140625" style="43" bestFit="1" customWidth="1"/>
    <col min="5636" max="5637" width="11.5703125" style="43" customWidth="1"/>
    <col min="5638" max="5638" width="14.42578125" style="43" customWidth="1"/>
    <col min="5639" max="5639" width="8.5703125" style="43" customWidth="1"/>
    <col min="5640" max="5641" width="11.42578125" style="43" customWidth="1"/>
    <col min="5642" max="5880" width="11.42578125" style="43"/>
    <col min="5881" max="5881" width="43.140625" style="43" customWidth="1"/>
    <col min="5882" max="5882" width="10.5703125" style="43" customWidth="1"/>
    <col min="5883" max="5883" width="10" style="43" bestFit="1" customWidth="1"/>
    <col min="5884" max="5884" width="9.140625" style="43" customWidth="1"/>
    <col min="5885" max="5885" width="7" style="43" customWidth="1"/>
    <col min="5886" max="5886" width="10.5703125" style="43" bestFit="1" customWidth="1"/>
    <col min="5887" max="5887" width="11.85546875" style="43" bestFit="1" customWidth="1"/>
    <col min="5888" max="5889" width="11" style="43" bestFit="1" customWidth="1"/>
    <col min="5890" max="5890" width="10.85546875" style="43" bestFit="1" customWidth="1"/>
    <col min="5891" max="5891" width="9.140625" style="43" bestFit="1" customWidth="1"/>
    <col min="5892" max="5893" width="11.5703125" style="43" customWidth="1"/>
    <col min="5894" max="5894" width="14.42578125" style="43" customWidth="1"/>
    <col min="5895" max="5895" width="8.5703125" style="43" customWidth="1"/>
    <col min="5896" max="5897" width="11.42578125" style="43" customWidth="1"/>
    <col min="5898" max="6136" width="11.42578125" style="43"/>
    <col min="6137" max="6137" width="43.140625" style="43" customWidth="1"/>
    <col min="6138" max="6138" width="10.5703125" style="43" customWidth="1"/>
    <col min="6139" max="6139" width="10" style="43" bestFit="1" customWidth="1"/>
    <col min="6140" max="6140" width="9.140625" style="43" customWidth="1"/>
    <col min="6141" max="6141" width="7" style="43" customWidth="1"/>
    <col min="6142" max="6142" width="10.5703125" style="43" bestFit="1" customWidth="1"/>
    <col min="6143" max="6143" width="11.85546875" style="43" bestFit="1" customWidth="1"/>
    <col min="6144" max="6145" width="11" style="43" bestFit="1" customWidth="1"/>
    <col min="6146" max="6146" width="10.85546875" style="43" bestFit="1" customWidth="1"/>
    <col min="6147" max="6147" width="9.140625" style="43" bestFit="1" customWidth="1"/>
    <col min="6148" max="6149" width="11.5703125" style="43" customWidth="1"/>
    <col min="6150" max="6150" width="14.42578125" style="43" customWidth="1"/>
    <col min="6151" max="6151" width="8.5703125" style="43" customWidth="1"/>
    <col min="6152" max="6153" width="11.42578125" style="43" customWidth="1"/>
    <col min="6154" max="6392" width="11.42578125" style="43"/>
    <col min="6393" max="6393" width="43.140625" style="43" customWidth="1"/>
    <col min="6394" max="6394" width="10.5703125" style="43" customWidth="1"/>
    <col min="6395" max="6395" width="10" style="43" bestFit="1" customWidth="1"/>
    <col min="6396" max="6396" width="9.140625" style="43" customWidth="1"/>
    <col min="6397" max="6397" width="7" style="43" customWidth="1"/>
    <col min="6398" max="6398" width="10.5703125" style="43" bestFit="1" customWidth="1"/>
    <col min="6399" max="6399" width="11.85546875" style="43" bestFit="1" customWidth="1"/>
    <col min="6400" max="6401" width="11" style="43" bestFit="1" customWidth="1"/>
    <col min="6402" max="6402" width="10.85546875" style="43" bestFit="1" customWidth="1"/>
    <col min="6403" max="6403" width="9.140625" style="43" bestFit="1" customWidth="1"/>
    <col min="6404" max="6405" width="11.5703125" style="43" customWidth="1"/>
    <col min="6406" max="6406" width="14.42578125" style="43" customWidth="1"/>
    <col min="6407" max="6407" width="8.5703125" style="43" customWidth="1"/>
    <col min="6408" max="6409" width="11.42578125" style="43" customWidth="1"/>
    <col min="6410" max="6648" width="11.42578125" style="43"/>
    <col min="6649" max="6649" width="43.140625" style="43" customWidth="1"/>
    <col min="6650" max="6650" width="10.5703125" style="43" customWidth="1"/>
    <col min="6651" max="6651" width="10" style="43" bestFit="1" customWidth="1"/>
    <col min="6652" max="6652" width="9.140625" style="43" customWidth="1"/>
    <col min="6653" max="6653" width="7" style="43" customWidth="1"/>
    <col min="6654" max="6654" width="10.5703125" style="43" bestFit="1" customWidth="1"/>
    <col min="6655" max="6655" width="11.85546875" style="43" bestFit="1" customWidth="1"/>
    <col min="6656" max="6657" width="11" style="43" bestFit="1" customWidth="1"/>
    <col min="6658" max="6658" width="10.85546875" style="43" bestFit="1" customWidth="1"/>
    <col min="6659" max="6659" width="9.140625" style="43" bestFit="1" customWidth="1"/>
    <col min="6660" max="6661" width="11.5703125" style="43" customWidth="1"/>
    <col min="6662" max="6662" width="14.42578125" style="43" customWidth="1"/>
    <col min="6663" max="6663" width="8.5703125" style="43" customWidth="1"/>
    <col min="6664" max="6665" width="11.42578125" style="43" customWidth="1"/>
    <col min="6666" max="6904" width="11.42578125" style="43"/>
    <col min="6905" max="6905" width="43.140625" style="43" customWidth="1"/>
    <col min="6906" max="6906" width="10.5703125" style="43" customWidth="1"/>
    <col min="6907" max="6907" width="10" style="43" bestFit="1" customWidth="1"/>
    <col min="6908" max="6908" width="9.140625" style="43" customWidth="1"/>
    <col min="6909" max="6909" width="7" style="43" customWidth="1"/>
    <col min="6910" max="6910" width="10.5703125" style="43" bestFit="1" customWidth="1"/>
    <col min="6911" max="6911" width="11.85546875" style="43" bestFit="1" customWidth="1"/>
    <col min="6912" max="6913" width="11" style="43" bestFit="1" customWidth="1"/>
    <col min="6914" max="6914" width="10.85546875" style="43" bestFit="1" customWidth="1"/>
    <col min="6915" max="6915" width="9.140625" style="43" bestFit="1" customWidth="1"/>
    <col min="6916" max="6917" width="11.5703125" style="43" customWidth="1"/>
    <col min="6918" max="6918" width="14.42578125" style="43" customWidth="1"/>
    <col min="6919" max="6919" width="8.5703125" style="43" customWidth="1"/>
    <col min="6920" max="6921" width="11.42578125" style="43" customWidth="1"/>
    <col min="6922" max="7160" width="11.42578125" style="43"/>
    <col min="7161" max="7161" width="43.140625" style="43" customWidth="1"/>
    <col min="7162" max="7162" width="10.5703125" style="43" customWidth="1"/>
    <col min="7163" max="7163" width="10" style="43" bestFit="1" customWidth="1"/>
    <col min="7164" max="7164" width="9.140625" style="43" customWidth="1"/>
    <col min="7165" max="7165" width="7" style="43" customWidth="1"/>
    <col min="7166" max="7166" width="10.5703125" style="43" bestFit="1" customWidth="1"/>
    <col min="7167" max="7167" width="11.85546875" style="43" bestFit="1" customWidth="1"/>
    <col min="7168" max="7169" width="11" style="43" bestFit="1" customWidth="1"/>
    <col min="7170" max="7170" width="10.85546875" style="43" bestFit="1" customWidth="1"/>
    <col min="7171" max="7171" width="9.140625" style="43" bestFit="1" customWidth="1"/>
    <col min="7172" max="7173" width="11.5703125" style="43" customWidth="1"/>
    <col min="7174" max="7174" width="14.42578125" style="43" customWidth="1"/>
    <col min="7175" max="7175" width="8.5703125" style="43" customWidth="1"/>
    <col min="7176" max="7177" width="11.42578125" style="43" customWidth="1"/>
    <col min="7178" max="7416" width="11.42578125" style="43"/>
    <col min="7417" max="7417" width="43.140625" style="43" customWidth="1"/>
    <col min="7418" max="7418" width="10.5703125" style="43" customWidth="1"/>
    <col min="7419" max="7419" width="10" style="43" bestFit="1" customWidth="1"/>
    <col min="7420" max="7420" width="9.140625" style="43" customWidth="1"/>
    <col min="7421" max="7421" width="7" style="43" customWidth="1"/>
    <col min="7422" max="7422" width="10.5703125" style="43" bestFit="1" customWidth="1"/>
    <col min="7423" max="7423" width="11.85546875" style="43" bestFit="1" customWidth="1"/>
    <col min="7424" max="7425" width="11" style="43" bestFit="1" customWidth="1"/>
    <col min="7426" max="7426" width="10.85546875" style="43" bestFit="1" customWidth="1"/>
    <col min="7427" max="7427" width="9.140625" style="43" bestFit="1" customWidth="1"/>
    <col min="7428" max="7429" width="11.5703125" style="43" customWidth="1"/>
    <col min="7430" max="7430" width="14.42578125" style="43" customWidth="1"/>
    <col min="7431" max="7431" width="8.5703125" style="43" customWidth="1"/>
    <col min="7432" max="7433" width="11.42578125" style="43" customWidth="1"/>
    <col min="7434" max="7672" width="11.42578125" style="43"/>
    <col min="7673" max="7673" width="43.140625" style="43" customWidth="1"/>
    <col min="7674" max="7674" width="10.5703125" style="43" customWidth="1"/>
    <col min="7675" max="7675" width="10" style="43" bestFit="1" customWidth="1"/>
    <col min="7676" max="7676" width="9.140625" style="43" customWidth="1"/>
    <col min="7677" max="7677" width="7" style="43" customWidth="1"/>
    <col min="7678" max="7678" width="10.5703125" style="43" bestFit="1" customWidth="1"/>
    <col min="7679" max="7679" width="11.85546875" style="43" bestFit="1" customWidth="1"/>
    <col min="7680" max="7681" width="11" style="43" bestFit="1" customWidth="1"/>
    <col min="7682" max="7682" width="10.85546875" style="43" bestFit="1" customWidth="1"/>
    <col min="7683" max="7683" width="9.140625" style="43" bestFit="1" customWidth="1"/>
    <col min="7684" max="7685" width="11.5703125" style="43" customWidth="1"/>
    <col min="7686" max="7686" width="14.42578125" style="43" customWidth="1"/>
    <col min="7687" max="7687" width="8.5703125" style="43" customWidth="1"/>
    <col min="7688" max="7689" width="11.42578125" style="43" customWidth="1"/>
    <col min="7690" max="7928" width="11.42578125" style="43"/>
    <col min="7929" max="7929" width="43.140625" style="43" customWidth="1"/>
    <col min="7930" max="7930" width="10.5703125" style="43" customWidth="1"/>
    <col min="7931" max="7931" width="10" style="43" bestFit="1" customWidth="1"/>
    <col min="7932" max="7932" width="9.140625" style="43" customWidth="1"/>
    <col min="7933" max="7933" width="7" style="43" customWidth="1"/>
    <col min="7934" max="7934" width="10.5703125" style="43" bestFit="1" customWidth="1"/>
    <col min="7935" max="7935" width="11.85546875" style="43" bestFit="1" customWidth="1"/>
    <col min="7936" max="7937" width="11" style="43" bestFit="1" customWidth="1"/>
    <col min="7938" max="7938" width="10.85546875" style="43" bestFit="1" customWidth="1"/>
    <col min="7939" max="7939" width="9.140625" style="43" bestFit="1" customWidth="1"/>
    <col min="7940" max="7941" width="11.5703125" style="43" customWidth="1"/>
    <col min="7942" max="7942" width="14.42578125" style="43" customWidth="1"/>
    <col min="7943" max="7943" width="8.5703125" style="43" customWidth="1"/>
    <col min="7944" max="7945" width="11.42578125" style="43" customWidth="1"/>
    <col min="7946" max="8184" width="11.42578125" style="43"/>
    <col min="8185" max="8185" width="43.140625" style="43" customWidth="1"/>
    <col min="8186" max="8186" width="10.5703125" style="43" customWidth="1"/>
    <col min="8187" max="8187" width="10" style="43" bestFit="1" customWidth="1"/>
    <col min="8188" max="8188" width="9.140625" style="43" customWidth="1"/>
    <col min="8189" max="8189" width="7" style="43" customWidth="1"/>
    <col min="8190" max="8190" width="10.5703125" style="43" bestFit="1" customWidth="1"/>
    <col min="8191" max="8191" width="11.85546875" style="43" bestFit="1" customWidth="1"/>
    <col min="8192" max="8193" width="11" style="43" bestFit="1" customWidth="1"/>
    <col min="8194" max="8194" width="10.85546875" style="43" bestFit="1" customWidth="1"/>
    <col min="8195" max="8195" width="9.140625" style="43" bestFit="1" customWidth="1"/>
    <col min="8196" max="8197" width="11.5703125" style="43" customWidth="1"/>
    <col min="8198" max="8198" width="14.42578125" style="43" customWidth="1"/>
    <col min="8199" max="8199" width="8.5703125" style="43" customWidth="1"/>
    <col min="8200" max="8201" width="11.42578125" style="43" customWidth="1"/>
    <col min="8202" max="8440" width="11.42578125" style="43"/>
    <col min="8441" max="8441" width="43.140625" style="43" customWidth="1"/>
    <col min="8442" max="8442" width="10.5703125" style="43" customWidth="1"/>
    <col min="8443" max="8443" width="10" style="43" bestFit="1" customWidth="1"/>
    <col min="8444" max="8444" width="9.140625" style="43" customWidth="1"/>
    <col min="8445" max="8445" width="7" style="43" customWidth="1"/>
    <col min="8446" max="8446" width="10.5703125" style="43" bestFit="1" customWidth="1"/>
    <col min="8447" max="8447" width="11.85546875" style="43" bestFit="1" customWidth="1"/>
    <col min="8448" max="8449" width="11" style="43" bestFit="1" customWidth="1"/>
    <col min="8450" max="8450" width="10.85546875" style="43" bestFit="1" customWidth="1"/>
    <col min="8451" max="8451" width="9.140625" style="43" bestFit="1" customWidth="1"/>
    <col min="8452" max="8453" width="11.5703125" style="43" customWidth="1"/>
    <col min="8454" max="8454" width="14.42578125" style="43" customWidth="1"/>
    <col min="8455" max="8455" width="8.5703125" style="43" customWidth="1"/>
    <col min="8456" max="8457" width="11.42578125" style="43" customWidth="1"/>
    <col min="8458" max="8696" width="11.42578125" style="43"/>
    <col min="8697" max="8697" width="43.140625" style="43" customWidth="1"/>
    <col min="8698" max="8698" width="10.5703125" style="43" customWidth="1"/>
    <col min="8699" max="8699" width="10" style="43" bestFit="1" customWidth="1"/>
    <col min="8700" max="8700" width="9.140625" style="43" customWidth="1"/>
    <col min="8701" max="8701" width="7" style="43" customWidth="1"/>
    <col min="8702" max="8702" width="10.5703125" style="43" bestFit="1" customWidth="1"/>
    <col min="8703" max="8703" width="11.85546875" style="43" bestFit="1" customWidth="1"/>
    <col min="8704" max="8705" width="11" style="43" bestFit="1" customWidth="1"/>
    <col min="8706" max="8706" width="10.85546875" style="43" bestFit="1" customWidth="1"/>
    <col min="8707" max="8707" width="9.140625" style="43" bestFit="1" customWidth="1"/>
    <col min="8708" max="8709" width="11.5703125" style="43" customWidth="1"/>
    <col min="8710" max="8710" width="14.42578125" style="43" customWidth="1"/>
    <col min="8711" max="8711" width="8.5703125" style="43" customWidth="1"/>
    <col min="8712" max="8713" width="11.42578125" style="43" customWidth="1"/>
    <col min="8714" max="8952" width="11.42578125" style="43"/>
    <col min="8953" max="8953" width="43.140625" style="43" customWidth="1"/>
    <col min="8954" max="8954" width="10.5703125" style="43" customWidth="1"/>
    <col min="8955" max="8955" width="10" style="43" bestFit="1" customWidth="1"/>
    <col min="8956" max="8956" width="9.140625" style="43" customWidth="1"/>
    <col min="8957" max="8957" width="7" style="43" customWidth="1"/>
    <col min="8958" max="8958" width="10.5703125" style="43" bestFit="1" customWidth="1"/>
    <col min="8959" max="8959" width="11.85546875" style="43" bestFit="1" customWidth="1"/>
    <col min="8960" max="8961" width="11" style="43" bestFit="1" customWidth="1"/>
    <col min="8962" max="8962" width="10.85546875" style="43" bestFit="1" customWidth="1"/>
    <col min="8963" max="8963" width="9.140625" style="43" bestFit="1" customWidth="1"/>
    <col min="8964" max="8965" width="11.5703125" style="43" customWidth="1"/>
    <col min="8966" max="8966" width="14.42578125" style="43" customWidth="1"/>
    <col min="8967" max="8967" width="8.5703125" style="43" customWidth="1"/>
    <col min="8968" max="8969" width="11.42578125" style="43" customWidth="1"/>
    <col min="8970" max="9208" width="11.42578125" style="43"/>
    <col min="9209" max="9209" width="43.140625" style="43" customWidth="1"/>
    <col min="9210" max="9210" width="10.5703125" style="43" customWidth="1"/>
    <col min="9211" max="9211" width="10" style="43" bestFit="1" customWidth="1"/>
    <col min="9212" max="9212" width="9.140625" style="43" customWidth="1"/>
    <col min="9213" max="9213" width="7" style="43" customWidth="1"/>
    <col min="9214" max="9214" width="10.5703125" style="43" bestFit="1" customWidth="1"/>
    <col min="9215" max="9215" width="11.85546875" style="43" bestFit="1" customWidth="1"/>
    <col min="9216" max="9217" width="11" style="43" bestFit="1" customWidth="1"/>
    <col min="9218" max="9218" width="10.85546875" style="43" bestFit="1" customWidth="1"/>
    <col min="9219" max="9219" width="9.140625" style="43" bestFit="1" customWidth="1"/>
    <col min="9220" max="9221" width="11.5703125" style="43" customWidth="1"/>
    <col min="9222" max="9222" width="14.42578125" style="43" customWidth="1"/>
    <col min="9223" max="9223" width="8.5703125" style="43" customWidth="1"/>
    <col min="9224" max="9225" width="11.42578125" style="43" customWidth="1"/>
    <col min="9226" max="9464" width="11.42578125" style="43"/>
    <col min="9465" max="9465" width="43.140625" style="43" customWidth="1"/>
    <col min="9466" max="9466" width="10.5703125" style="43" customWidth="1"/>
    <col min="9467" max="9467" width="10" style="43" bestFit="1" customWidth="1"/>
    <col min="9468" max="9468" width="9.140625" style="43" customWidth="1"/>
    <col min="9469" max="9469" width="7" style="43" customWidth="1"/>
    <col min="9470" max="9470" width="10.5703125" style="43" bestFit="1" customWidth="1"/>
    <col min="9471" max="9471" width="11.85546875" style="43" bestFit="1" customWidth="1"/>
    <col min="9472" max="9473" width="11" style="43" bestFit="1" customWidth="1"/>
    <col min="9474" max="9474" width="10.85546875" style="43" bestFit="1" customWidth="1"/>
    <col min="9475" max="9475" width="9.140625" style="43" bestFit="1" customWidth="1"/>
    <col min="9476" max="9477" width="11.5703125" style="43" customWidth="1"/>
    <col min="9478" max="9478" width="14.42578125" style="43" customWidth="1"/>
    <col min="9479" max="9479" width="8.5703125" style="43" customWidth="1"/>
    <col min="9480" max="9481" width="11.42578125" style="43" customWidth="1"/>
    <col min="9482" max="9720" width="11.42578125" style="43"/>
    <col min="9721" max="9721" width="43.140625" style="43" customWidth="1"/>
    <col min="9722" max="9722" width="10.5703125" style="43" customWidth="1"/>
    <col min="9723" max="9723" width="10" style="43" bestFit="1" customWidth="1"/>
    <col min="9724" max="9724" width="9.140625" style="43" customWidth="1"/>
    <col min="9725" max="9725" width="7" style="43" customWidth="1"/>
    <col min="9726" max="9726" width="10.5703125" style="43" bestFit="1" customWidth="1"/>
    <col min="9727" max="9727" width="11.85546875" style="43" bestFit="1" customWidth="1"/>
    <col min="9728" max="9729" width="11" style="43" bestFit="1" customWidth="1"/>
    <col min="9730" max="9730" width="10.85546875" style="43" bestFit="1" customWidth="1"/>
    <col min="9731" max="9731" width="9.140625" style="43" bestFit="1" customWidth="1"/>
    <col min="9732" max="9733" width="11.5703125" style="43" customWidth="1"/>
    <col min="9734" max="9734" width="14.42578125" style="43" customWidth="1"/>
    <col min="9735" max="9735" width="8.5703125" style="43" customWidth="1"/>
    <col min="9736" max="9737" width="11.42578125" style="43" customWidth="1"/>
    <col min="9738" max="9976" width="11.42578125" style="43"/>
    <col min="9977" max="9977" width="43.140625" style="43" customWidth="1"/>
    <col min="9978" max="9978" width="10.5703125" style="43" customWidth="1"/>
    <col min="9979" max="9979" width="10" style="43" bestFit="1" customWidth="1"/>
    <col min="9980" max="9980" width="9.140625" style="43" customWidth="1"/>
    <col min="9981" max="9981" width="7" style="43" customWidth="1"/>
    <col min="9982" max="9982" width="10.5703125" style="43" bestFit="1" customWidth="1"/>
    <col min="9983" max="9983" width="11.85546875" style="43" bestFit="1" customWidth="1"/>
    <col min="9984" max="9985" width="11" style="43" bestFit="1" customWidth="1"/>
    <col min="9986" max="9986" width="10.85546875" style="43" bestFit="1" customWidth="1"/>
    <col min="9987" max="9987" width="9.140625" style="43" bestFit="1" customWidth="1"/>
    <col min="9988" max="9989" width="11.5703125" style="43" customWidth="1"/>
    <col min="9990" max="9990" width="14.42578125" style="43" customWidth="1"/>
    <col min="9991" max="9991" width="8.5703125" style="43" customWidth="1"/>
    <col min="9992" max="9993" width="11.42578125" style="43" customWidth="1"/>
    <col min="9994" max="10232" width="11.42578125" style="43"/>
    <col min="10233" max="10233" width="43.140625" style="43" customWidth="1"/>
    <col min="10234" max="10234" width="10.5703125" style="43" customWidth="1"/>
    <col min="10235" max="10235" width="10" style="43" bestFit="1" customWidth="1"/>
    <col min="10236" max="10236" width="9.140625" style="43" customWidth="1"/>
    <col min="10237" max="10237" width="7" style="43" customWidth="1"/>
    <col min="10238" max="10238" width="10.5703125" style="43" bestFit="1" customWidth="1"/>
    <col min="10239" max="10239" width="11.85546875" style="43" bestFit="1" customWidth="1"/>
    <col min="10240" max="10241" width="11" style="43" bestFit="1" customWidth="1"/>
    <col min="10242" max="10242" width="10.85546875" style="43" bestFit="1" customWidth="1"/>
    <col min="10243" max="10243" width="9.140625" style="43" bestFit="1" customWidth="1"/>
    <col min="10244" max="10245" width="11.5703125" style="43" customWidth="1"/>
    <col min="10246" max="10246" width="14.42578125" style="43" customWidth="1"/>
    <col min="10247" max="10247" width="8.5703125" style="43" customWidth="1"/>
    <col min="10248" max="10249" width="11.42578125" style="43" customWidth="1"/>
    <col min="10250" max="10488" width="11.42578125" style="43"/>
    <col min="10489" max="10489" width="43.140625" style="43" customWidth="1"/>
    <col min="10490" max="10490" width="10.5703125" style="43" customWidth="1"/>
    <col min="10491" max="10491" width="10" style="43" bestFit="1" customWidth="1"/>
    <col min="10492" max="10492" width="9.140625" style="43" customWidth="1"/>
    <col min="10493" max="10493" width="7" style="43" customWidth="1"/>
    <col min="10494" max="10494" width="10.5703125" style="43" bestFit="1" customWidth="1"/>
    <col min="10495" max="10495" width="11.85546875" style="43" bestFit="1" customWidth="1"/>
    <col min="10496" max="10497" width="11" style="43" bestFit="1" customWidth="1"/>
    <col min="10498" max="10498" width="10.85546875" style="43" bestFit="1" customWidth="1"/>
    <col min="10499" max="10499" width="9.140625" style="43" bestFit="1" customWidth="1"/>
    <col min="10500" max="10501" width="11.5703125" style="43" customWidth="1"/>
    <col min="10502" max="10502" width="14.42578125" style="43" customWidth="1"/>
    <col min="10503" max="10503" width="8.5703125" style="43" customWidth="1"/>
    <col min="10504" max="10505" width="11.42578125" style="43" customWidth="1"/>
    <col min="10506" max="10744" width="11.42578125" style="43"/>
    <col min="10745" max="10745" width="43.140625" style="43" customWidth="1"/>
    <col min="10746" max="10746" width="10.5703125" style="43" customWidth="1"/>
    <col min="10747" max="10747" width="10" style="43" bestFit="1" customWidth="1"/>
    <col min="10748" max="10748" width="9.140625" style="43" customWidth="1"/>
    <col min="10749" max="10749" width="7" style="43" customWidth="1"/>
    <col min="10750" max="10750" width="10.5703125" style="43" bestFit="1" customWidth="1"/>
    <col min="10751" max="10751" width="11.85546875" style="43" bestFit="1" customWidth="1"/>
    <col min="10752" max="10753" width="11" style="43" bestFit="1" customWidth="1"/>
    <col min="10754" max="10754" width="10.85546875" style="43" bestFit="1" customWidth="1"/>
    <col min="10755" max="10755" width="9.140625" style="43" bestFit="1" customWidth="1"/>
    <col min="10756" max="10757" width="11.5703125" style="43" customWidth="1"/>
    <col min="10758" max="10758" width="14.42578125" style="43" customWidth="1"/>
    <col min="10759" max="10759" width="8.5703125" style="43" customWidth="1"/>
    <col min="10760" max="10761" width="11.42578125" style="43" customWidth="1"/>
    <col min="10762" max="11000" width="11.42578125" style="43"/>
    <col min="11001" max="11001" width="43.140625" style="43" customWidth="1"/>
    <col min="11002" max="11002" width="10.5703125" style="43" customWidth="1"/>
    <col min="11003" max="11003" width="10" style="43" bestFit="1" customWidth="1"/>
    <col min="11004" max="11004" width="9.140625" style="43" customWidth="1"/>
    <col min="11005" max="11005" width="7" style="43" customWidth="1"/>
    <col min="11006" max="11006" width="10.5703125" style="43" bestFit="1" customWidth="1"/>
    <col min="11007" max="11007" width="11.85546875" style="43" bestFit="1" customWidth="1"/>
    <col min="11008" max="11009" width="11" style="43" bestFit="1" customWidth="1"/>
    <col min="11010" max="11010" width="10.85546875" style="43" bestFit="1" customWidth="1"/>
    <col min="11011" max="11011" width="9.140625" style="43" bestFit="1" customWidth="1"/>
    <col min="11012" max="11013" width="11.5703125" style="43" customWidth="1"/>
    <col min="11014" max="11014" width="14.42578125" style="43" customWidth="1"/>
    <col min="11015" max="11015" width="8.5703125" style="43" customWidth="1"/>
    <col min="11016" max="11017" width="11.42578125" style="43" customWidth="1"/>
    <col min="11018" max="11256" width="11.42578125" style="43"/>
    <col min="11257" max="11257" width="43.140625" style="43" customWidth="1"/>
    <col min="11258" max="11258" width="10.5703125" style="43" customWidth="1"/>
    <col min="11259" max="11259" width="10" style="43" bestFit="1" customWidth="1"/>
    <col min="11260" max="11260" width="9.140625" style="43" customWidth="1"/>
    <col min="11261" max="11261" width="7" style="43" customWidth="1"/>
    <col min="11262" max="11262" width="10.5703125" style="43" bestFit="1" customWidth="1"/>
    <col min="11263" max="11263" width="11.85546875" style="43" bestFit="1" customWidth="1"/>
    <col min="11264" max="11265" width="11" style="43" bestFit="1" customWidth="1"/>
    <col min="11266" max="11266" width="10.85546875" style="43" bestFit="1" customWidth="1"/>
    <col min="11267" max="11267" width="9.140625" style="43" bestFit="1" customWidth="1"/>
    <col min="11268" max="11269" width="11.5703125" style="43" customWidth="1"/>
    <col min="11270" max="11270" width="14.42578125" style="43" customWidth="1"/>
    <col min="11271" max="11271" width="8.5703125" style="43" customWidth="1"/>
    <col min="11272" max="11273" width="11.42578125" style="43" customWidth="1"/>
    <col min="11274" max="11512" width="11.42578125" style="43"/>
    <col min="11513" max="11513" width="43.140625" style="43" customWidth="1"/>
    <col min="11514" max="11514" width="10.5703125" style="43" customWidth="1"/>
    <col min="11515" max="11515" width="10" style="43" bestFit="1" customWidth="1"/>
    <col min="11516" max="11516" width="9.140625" style="43" customWidth="1"/>
    <col min="11517" max="11517" width="7" style="43" customWidth="1"/>
    <col min="11518" max="11518" width="10.5703125" style="43" bestFit="1" customWidth="1"/>
    <col min="11519" max="11519" width="11.85546875" style="43" bestFit="1" customWidth="1"/>
    <col min="11520" max="11521" width="11" style="43" bestFit="1" customWidth="1"/>
    <col min="11522" max="11522" width="10.85546875" style="43" bestFit="1" customWidth="1"/>
    <col min="11523" max="11523" width="9.140625" style="43" bestFit="1" customWidth="1"/>
    <col min="11524" max="11525" width="11.5703125" style="43" customWidth="1"/>
    <col min="11526" max="11526" width="14.42578125" style="43" customWidth="1"/>
    <col min="11527" max="11527" width="8.5703125" style="43" customWidth="1"/>
    <col min="11528" max="11529" width="11.42578125" style="43" customWidth="1"/>
    <col min="11530" max="11768" width="11.42578125" style="43"/>
    <col min="11769" max="11769" width="43.140625" style="43" customWidth="1"/>
    <col min="11770" max="11770" width="10.5703125" style="43" customWidth="1"/>
    <col min="11771" max="11771" width="10" style="43" bestFit="1" customWidth="1"/>
    <col min="11772" max="11772" width="9.140625" style="43" customWidth="1"/>
    <col min="11773" max="11773" width="7" style="43" customWidth="1"/>
    <col min="11774" max="11774" width="10.5703125" style="43" bestFit="1" customWidth="1"/>
    <col min="11775" max="11775" width="11.85546875" style="43" bestFit="1" customWidth="1"/>
    <col min="11776" max="11777" width="11" style="43" bestFit="1" customWidth="1"/>
    <col min="11778" max="11778" width="10.85546875" style="43" bestFit="1" customWidth="1"/>
    <col min="11779" max="11779" width="9.140625" style="43" bestFit="1" customWidth="1"/>
    <col min="11780" max="11781" width="11.5703125" style="43" customWidth="1"/>
    <col min="11782" max="11782" width="14.42578125" style="43" customWidth="1"/>
    <col min="11783" max="11783" width="8.5703125" style="43" customWidth="1"/>
    <col min="11784" max="11785" width="11.42578125" style="43" customWidth="1"/>
    <col min="11786" max="12024" width="11.42578125" style="43"/>
    <col min="12025" max="12025" width="43.140625" style="43" customWidth="1"/>
    <col min="12026" max="12026" width="10.5703125" style="43" customWidth="1"/>
    <col min="12027" max="12027" width="10" style="43" bestFit="1" customWidth="1"/>
    <col min="12028" max="12028" width="9.140625" style="43" customWidth="1"/>
    <col min="12029" max="12029" width="7" style="43" customWidth="1"/>
    <col min="12030" max="12030" width="10.5703125" style="43" bestFit="1" customWidth="1"/>
    <col min="12031" max="12031" width="11.85546875" style="43" bestFit="1" customWidth="1"/>
    <col min="12032" max="12033" width="11" style="43" bestFit="1" customWidth="1"/>
    <col min="12034" max="12034" width="10.85546875" style="43" bestFit="1" customWidth="1"/>
    <col min="12035" max="12035" width="9.140625" style="43" bestFit="1" customWidth="1"/>
    <col min="12036" max="12037" width="11.5703125" style="43" customWidth="1"/>
    <col min="12038" max="12038" width="14.42578125" style="43" customWidth="1"/>
    <col min="12039" max="12039" width="8.5703125" style="43" customWidth="1"/>
    <col min="12040" max="12041" width="11.42578125" style="43" customWidth="1"/>
    <col min="12042" max="12280" width="11.42578125" style="43"/>
    <col min="12281" max="12281" width="43.140625" style="43" customWidth="1"/>
    <col min="12282" max="12282" width="10.5703125" style="43" customWidth="1"/>
    <col min="12283" max="12283" width="10" style="43" bestFit="1" customWidth="1"/>
    <col min="12284" max="12284" width="9.140625" style="43" customWidth="1"/>
    <col min="12285" max="12285" width="7" style="43" customWidth="1"/>
    <col min="12286" max="12286" width="10.5703125" style="43" bestFit="1" customWidth="1"/>
    <col min="12287" max="12287" width="11.85546875" style="43" bestFit="1" customWidth="1"/>
    <col min="12288" max="12289" width="11" style="43" bestFit="1" customWidth="1"/>
    <col min="12290" max="12290" width="10.85546875" style="43" bestFit="1" customWidth="1"/>
    <col min="12291" max="12291" width="9.140625" style="43" bestFit="1" customWidth="1"/>
    <col min="12292" max="12293" width="11.5703125" style="43" customWidth="1"/>
    <col min="12294" max="12294" width="14.42578125" style="43" customWidth="1"/>
    <col min="12295" max="12295" width="8.5703125" style="43" customWidth="1"/>
    <col min="12296" max="12297" width="11.42578125" style="43" customWidth="1"/>
    <col min="12298" max="12536" width="11.42578125" style="43"/>
    <col min="12537" max="12537" width="43.140625" style="43" customWidth="1"/>
    <col min="12538" max="12538" width="10.5703125" style="43" customWidth="1"/>
    <col min="12539" max="12539" width="10" style="43" bestFit="1" customWidth="1"/>
    <col min="12540" max="12540" width="9.140625" style="43" customWidth="1"/>
    <col min="12541" max="12541" width="7" style="43" customWidth="1"/>
    <col min="12542" max="12542" width="10.5703125" style="43" bestFit="1" customWidth="1"/>
    <col min="12543" max="12543" width="11.85546875" style="43" bestFit="1" customWidth="1"/>
    <col min="12544" max="12545" width="11" style="43" bestFit="1" customWidth="1"/>
    <col min="12546" max="12546" width="10.85546875" style="43" bestFit="1" customWidth="1"/>
    <col min="12547" max="12547" width="9.140625" style="43" bestFit="1" customWidth="1"/>
    <col min="12548" max="12549" width="11.5703125" style="43" customWidth="1"/>
    <col min="12550" max="12550" width="14.42578125" style="43" customWidth="1"/>
    <col min="12551" max="12551" width="8.5703125" style="43" customWidth="1"/>
    <col min="12552" max="12553" width="11.42578125" style="43" customWidth="1"/>
    <col min="12554" max="12792" width="11.42578125" style="43"/>
    <col min="12793" max="12793" width="43.140625" style="43" customWidth="1"/>
    <col min="12794" max="12794" width="10.5703125" style="43" customWidth="1"/>
    <col min="12795" max="12795" width="10" style="43" bestFit="1" customWidth="1"/>
    <col min="12796" max="12796" width="9.140625" style="43" customWidth="1"/>
    <col min="12797" max="12797" width="7" style="43" customWidth="1"/>
    <col min="12798" max="12798" width="10.5703125" style="43" bestFit="1" customWidth="1"/>
    <col min="12799" max="12799" width="11.85546875" style="43" bestFit="1" customWidth="1"/>
    <col min="12800" max="12801" width="11" style="43" bestFit="1" customWidth="1"/>
    <col min="12802" max="12802" width="10.85546875" style="43" bestFit="1" customWidth="1"/>
    <col min="12803" max="12803" width="9.140625" style="43" bestFit="1" customWidth="1"/>
    <col min="12804" max="12805" width="11.5703125" style="43" customWidth="1"/>
    <col min="12806" max="12806" width="14.42578125" style="43" customWidth="1"/>
    <col min="12807" max="12807" width="8.5703125" style="43" customWidth="1"/>
    <col min="12808" max="12809" width="11.42578125" style="43" customWidth="1"/>
    <col min="12810" max="13048" width="11.42578125" style="43"/>
    <col min="13049" max="13049" width="43.140625" style="43" customWidth="1"/>
    <col min="13050" max="13050" width="10.5703125" style="43" customWidth="1"/>
    <col min="13051" max="13051" width="10" style="43" bestFit="1" customWidth="1"/>
    <col min="13052" max="13052" width="9.140625" style="43" customWidth="1"/>
    <col min="13053" max="13053" width="7" style="43" customWidth="1"/>
    <col min="13054" max="13054" width="10.5703125" style="43" bestFit="1" customWidth="1"/>
    <col min="13055" max="13055" width="11.85546875" style="43" bestFit="1" customWidth="1"/>
    <col min="13056" max="13057" width="11" style="43" bestFit="1" customWidth="1"/>
    <col min="13058" max="13058" width="10.85546875" style="43" bestFit="1" customWidth="1"/>
    <col min="13059" max="13059" width="9.140625" style="43" bestFit="1" customWidth="1"/>
    <col min="13060" max="13061" width="11.5703125" style="43" customWidth="1"/>
    <col min="13062" max="13062" width="14.42578125" style="43" customWidth="1"/>
    <col min="13063" max="13063" width="8.5703125" style="43" customWidth="1"/>
    <col min="13064" max="13065" width="11.42578125" style="43" customWidth="1"/>
    <col min="13066" max="13304" width="11.42578125" style="43"/>
    <col min="13305" max="13305" width="43.140625" style="43" customWidth="1"/>
    <col min="13306" max="13306" width="10.5703125" style="43" customWidth="1"/>
    <col min="13307" max="13307" width="10" style="43" bestFit="1" customWidth="1"/>
    <col min="13308" max="13308" width="9.140625" style="43" customWidth="1"/>
    <col min="13309" max="13309" width="7" style="43" customWidth="1"/>
    <col min="13310" max="13310" width="10.5703125" style="43" bestFit="1" customWidth="1"/>
    <col min="13311" max="13311" width="11.85546875" style="43" bestFit="1" customWidth="1"/>
    <col min="13312" max="13313" width="11" style="43" bestFit="1" customWidth="1"/>
    <col min="13314" max="13314" width="10.85546875" style="43" bestFit="1" customWidth="1"/>
    <col min="13315" max="13315" width="9.140625" style="43" bestFit="1" customWidth="1"/>
    <col min="13316" max="13317" width="11.5703125" style="43" customWidth="1"/>
    <col min="13318" max="13318" width="14.42578125" style="43" customWidth="1"/>
    <col min="13319" max="13319" width="8.5703125" style="43" customWidth="1"/>
    <col min="13320" max="13321" width="11.42578125" style="43" customWidth="1"/>
    <col min="13322" max="13560" width="11.42578125" style="43"/>
    <col min="13561" max="13561" width="43.140625" style="43" customWidth="1"/>
    <col min="13562" max="13562" width="10.5703125" style="43" customWidth="1"/>
    <col min="13563" max="13563" width="10" style="43" bestFit="1" customWidth="1"/>
    <col min="13564" max="13564" width="9.140625" style="43" customWidth="1"/>
    <col min="13565" max="13565" width="7" style="43" customWidth="1"/>
    <col min="13566" max="13566" width="10.5703125" style="43" bestFit="1" customWidth="1"/>
    <col min="13567" max="13567" width="11.85546875" style="43" bestFit="1" customWidth="1"/>
    <col min="13568" max="13569" width="11" style="43" bestFit="1" customWidth="1"/>
    <col min="13570" max="13570" width="10.85546875" style="43" bestFit="1" customWidth="1"/>
    <col min="13571" max="13571" width="9.140625" style="43" bestFit="1" customWidth="1"/>
    <col min="13572" max="13573" width="11.5703125" style="43" customWidth="1"/>
    <col min="13574" max="13574" width="14.42578125" style="43" customWidth="1"/>
    <col min="13575" max="13575" width="8.5703125" style="43" customWidth="1"/>
    <col min="13576" max="13577" width="11.42578125" style="43" customWidth="1"/>
    <col min="13578" max="13816" width="11.42578125" style="43"/>
    <col min="13817" max="13817" width="43.140625" style="43" customWidth="1"/>
    <col min="13818" max="13818" width="10.5703125" style="43" customWidth="1"/>
    <col min="13819" max="13819" width="10" style="43" bestFit="1" customWidth="1"/>
    <col min="13820" max="13820" width="9.140625" style="43" customWidth="1"/>
    <col min="13821" max="13821" width="7" style="43" customWidth="1"/>
    <col min="13822" max="13822" width="10.5703125" style="43" bestFit="1" customWidth="1"/>
    <col min="13823" max="13823" width="11.85546875" style="43" bestFit="1" customWidth="1"/>
    <col min="13824" max="13825" width="11" style="43" bestFit="1" customWidth="1"/>
    <col min="13826" max="13826" width="10.85546875" style="43" bestFit="1" customWidth="1"/>
    <col min="13827" max="13827" width="9.140625" style="43" bestFit="1" customWidth="1"/>
    <col min="13828" max="13829" width="11.5703125" style="43" customWidth="1"/>
    <col min="13830" max="13830" width="14.42578125" style="43" customWidth="1"/>
    <col min="13831" max="13831" width="8.5703125" style="43" customWidth="1"/>
    <col min="13832" max="13833" width="11.42578125" style="43" customWidth="1"/>
    <col min="13834" max="14072" width="11.42578125" style="43"/>
    <col min="14073" max="14073" width="43.140625" style="43" customWidth="1"/>
    <col min="14074" max="14074" width="10.5703125" style="43" customWidth="1"/>
    <col min="14075" max="14075" width="10" style="43" bestFit="1" customWidth="1"/>
    <col min="14076" max="14076" width="9.140625" style="43" customWidth="1"/>
    <col min="14077" max="14077" width="7" style="43" customWidth="1"/>
    <col min="14078" max="14078" width="10.5703125" style="43" bestFit="1" customWidth="1"/>
    <col min="14079" max="14079" width="11.85546875" style="43" bestFit="1" customWidth="1"/>
    <col min="14080" max="14081" width="11" style="43" bestFit="1" customWidth="1"/>
    <col min="14082" max="14082" width="10.85546875" style="43" bestFit="1" customWidth="1"/>
    <col min="14083" max="14083" width="9.140625" style="43" bestFit="1" customWidth="1"/>
    <col min="14084" max="14085" width="11.5703125" style="43" customWidth="1"/>
    <col min="14086" max="14086" width="14.42578125" style="43" customWidth="1"/>
    <col min="14087" max="14087" width="8.5703125" style="43" customWidth="1"/>
    <col min="14088" max="14089" width="11.42578125" style="43" customWidth="1"/>
    <col min="14090" max="14328" width="11.42578125" style="43"/>
    <col min="14329" max="14329" width="43.140625" style="43" customWidth="1"/>
    <col min="14330" max="14330" width="10.5703125" style="43" customWidth="1"/>
    <col min="14331" max="14331" width="10" style="43" bestFit="1" customWidth="1"/>
    <col min="14332" max="14332" width="9.140625" style="43" customWidth="1"/>
    <col min="14333" max="14333" width="7" style="43" customWidth="1"/>
    <col min="14334" max="14334" width="10.5703125" style="43" bestFit="1" customWidth="1"/>
    <col min="14335" max="14335" width="11.85546875" style="43" bestFit="1" customWidth="1"/>
    <col min="14336" max="14337" width="11" style="43" bestFit="1" customWidth="1"/>
    <col min="14338" max="14338" width="10.85546875" style="43" bestFit="1" customWidth="1"/>
    <col min="14339" max="14339" width="9.140625" style="43" bestFit="1" customWidth="1"/>
    <col min="14340" max="14341" width="11.5703125" style="43" customWidth="1"/>
    <col min="14342" max="14342" width="14.42578125" style="43" customWidth="1"/>
    <col min="14343" max="14343" width="8.5703125" style="43" customWidth="1"/>
    <col min="14344" max="14345" width="11.42578125" style="43" customWidth="1"/>
    <col min="14346" max="14584" width="11.42578125" style="43"/>
    <col min="14585" max="14585" width="43.140625" style="43" customWidth="1"/>
    <col min="14586" max="14586" width="10.5703125" style="43" customWidth="1"/>
    <col min="14587" max="14587" width="10" style="43" bestFit="1" customWidth="1"/>
    <col min="14588" max="14588" width="9.140625" style="43" customWidth="1"/>
    <col min="14589" max="14589" width="7" style="43" customWidth="1"/>
    <col min="14590" max="14590" width="10.5703125" style="43" bestFit="1" customWidth="1"/>
    <col min="14591" max="14591" width="11.85546875" style="43" bestFit="1" customWidth="1"/>
    <col min="14592" max="14593" width="11" style="43" bestFit="1" customWidth="1"/>
    <col min="14594" max="14594" width="10.85546875" style="43" bestFit="1" customWidth="1"/>
    <col min="14595" max="14595" width="9.140625" style="43" bestFit="1" customWidth="1"/>
    <col min="14596" max="14597" width="11.5703125" style="43" customWidth="1"/>
    <col min="14598" max="14598" width="14.42578125" style="43" customWidth="1"/>
    <col min="14599" max="14599" width="8.5703125" style="43" customWidth="1"/>
    <col min="14600" max="14601" width="11.42578125" style="43" customWidth="1"/>
    <col min="14602" max="14840" width="11.42578125" style="43"/>
    <col min="14841" max="14841" width="43.140625" style="43" customWidth="1"/>
    <col min="14842" max="14842" width="10.5703125" style="43" customWidth="1"/>
    <col min="14843" max="14843" width="10" style="43" bestFit="1" customWidth="1"/>
    <col min="14844" max="14844" width="9.140625" style="43" customWidth="1"/>
    <col min="14845" max="14845" width="7" style="43" customWidth="1"/>
    <col min="14846" max="14846" width="10.5703125" style="43" bestFit="1" customWidth="1"/>
    <col min="14847" max="14847" width="11.85546875" style="43" bestFit="1" customWidth="1"/>
    <col min="14848" max="14849" width="11" style="43" bestFit="1" customWidth="1"/>
    <col min="14850" max="14850" width="10.85546875" style="43" bestFit="1" customWidth="1"/>
    <col min="14851" max="14851" width="9.140625" style="43" bestFit="1" customWidth="1"/>
    <col min="14852" max="14853" width="11.5703125" style="43" customWidth="1"/>
    <col min="14854" max="14854" width="14.42578125" style="43" customWidth="1"/>
    <col min="14855" max="14855" width="8.5703125" style="43" customWidth="1"/>
    <col min="14856" max="14857" width="11.42578125" style="43" customWidth="1"/>
    <col min="14858" max="15096" width="11.42578125" style="43"/>
    <col min="15097" max="15097" width="43.140625" style="43" customWidth="1"/>
    <col min="15098" max="15098" width="10.5703125" style="43" customWidth="1"/>
    <col min="15099" max="15099" width="10" style="43" bestFit="1" customWidth="1"/>
    <col min="15100" max="15100" width="9.140625" style="43" customWidth="1"/>
    <col min="15101" max="15101" width="7" style="43" customWidth="1"/>
    <col min="15102" max="15102" width="10.5703125" style="43" bestFit="1" customWidth="1"/>
    <col min="15103" max="15103" width="11.85546875" style="43" bestFit="1" customWidth="1"/>
    <col min="15104" max="15105" width="11" style="43" bestFit="1" customWidth="1"/>
    <col min="15106" max="15106" width="10.85546875" style="43" bestFit="1" customWidth="1"/>
    <col min="15107" max="15107" width="9.140625" style="43" bestFit="1" customWidth="1"/>
    <col min="15108" max="15109" width="11.5703125" style="43" customWidth="1"/>
    <col min="15110" max="15110" width="14.42578125" style="43" customWidth="1"/>
    <col min="15111" max="15111" width="8.5703125" style="43" customWidth="1"/>
    <col min="15112" max="15113" width="11.42578125" style="43" customWidth="1"/>
    <col min="15114" max="15352" width="11.42578125" style="43"/>
    <col min="15353" max="15353" width="43.140625" style="43" customWidth="1"/>
    <col min="15354" max="15354" width="10.5703125" style="43" customWidth="1"/>
    <col min="15355" max="15355" width="10" style="43" bestFit="1" customWidth="1"/>
    <col min="15356" max="15356" width="9.140625" style="43" customWidth="1"/>
    <col min="15357" max="15357" width="7" style="43" customWidth="1"/>
    <col min="15358" max="15358" width="10.5703125" style="43" bestFit="1" customWidth="1"/>
    <col min="15359" max="15359" width="11.85546875" style="43" bestFit="1" customWidth="1"/>
    <col min="15360" max="15361" width="11" style="43" bestFit="1" customWidth="1"/>
    <col min="15362" max="15362" width="10.85546875" style="43" bestFit="1" customWidth="1"/>
    <col min="15363" max="15363" width="9.140625" style="43" bestFit="1" customWidth="1"/>
    <col min="15364" max="15365" width="11.5703125" style="43" customWidth="1"/>
    <col min="15366" max="15366" width="14.42578125" style="43" customWidth="1"/>
    <col min="15367" max="15367" width="8.5703125" style="43" customWidth="1"/>
    <col min="15368" max="15369" width="11.42578125" style="43" customWidth="1"/>
    <col min="15370" max="15608" width="11.42578125" style="43"/>
    <col min="15609" max="15609" width="43.140625" style="43" customWidth="1"/>
    <col min="15610" max="15610" width="10.5703125" style="43" customWidth="1"/>
    <col min="15611" max="15611" width="10" style="43" bestFit="1" customWidth="1"/>
    <col min="15612" max="15612" width="9.140625" style="43" customWidth="1"/>
    <col min="15613" max="15613" width="7" style="43" customWidth="1"/>
    <col min="15614" max="15614" width="10.5703125" style="43" bestFit="1" customWidth="1"/>
    <col min="15615" max="15615" width="11.85546875" style="43" bestFit="1" customWidth="1"/>
    <col min="15616" max="15617" width="11" style="43" bestFit="1" customWidth="1"/>
    <col min="15618" max="15618" width="10.85546875" style="43" bestFit="1" customWidth="1"/>
    <col min="15619" max="15619" width="9.140625" style="43" bestFit="1" customWidth="1"/>
    <col min="15620" max="15621" width="11.5703125" style="43" customWidth="1"/>
    <col min="15622" max="15622" width="14.42578125" style="43" customWidth="1"/>
    <col min="15623" max="15623" width="8.5703125" style="43" customWidth="1"/>
    <col min="15624" max="15625" width="11.42578125" style="43" customWidth="1"/>
    <col min="15626" max="15864" width="11.42578125" style="43"/>
    <col min="15865" max="15865" width="43.140625" style="43" customWidth="1"/>
    <col min="15866" max="15866" width="10.5703125" style="43" customWidth="1"/>
    <col min="15867" max="15867" width="10" style="43" bestFit="1" customWidth="1"/>
    <col min="15868" max="15868" width="9.140625" style="43" customWidth="1"/>
    <col min="15869" max="15869" width="7" style="43" customWidth="1"/>
    <col min="15870" max="15870" width="10.5703125" style="43" bestFit="1" customWidth="1"/>
    <col min="15871" max="15871" width="11.85546875" style="43" bestFit="1" customWidth="1"/>
    <col min="15872" max="15873" width="11" style="43" bestFit="1" customWidth="1"/>
    <col min="15874" max="15874" width="10.85546875" style="43" bestFit="1" customWidth="1"/>
    <col min="15875" max="15875" width="9.140625" style="43" bestFit="1" customWidth="1"/>
    <col min="15876" max="15877" width="11.5703125" style="43" customWidth="1"/>
    <col min="15878" max="15878" width="14.42578125" style="43" customWidth="1"/>
    <col min="15879" max="15879" width="8.5703125" style="43" customWidth="1"/>
    <col min="15880" max="15881" width="11.42578125" style="43" customWidth="1"/>
    <col min="15882" max="16120" width="11.42578125" style="43"/>
    <col min="16121" max="16121" width="43.140625" style="43" customWidth="1"/>
    <col min="16122" max="16122" width="10.5703125" style="43" customWidth="1"/>
    <col min="16123" max="16123" width="10" style="43" bestFit="1" customWidth="1"/>
    <col min="16124" max="16124" width="9.140625" style="43" customWidth="1"/>
    <col min="16125" max="16125" width="7" style="43" customWidth="1"/>
    <col min="16126" max="16126" width="10.5703125" style="43" bestFit="1" customWidth="1"/>
    <col min="16127" max="16127" width="11.85546875" style="43" bestFit="1" customWidth="1"/>
    <col min="16128" max="16129" width="11" style="43" bestFit="1" customWidth="1"/>
    <col min="16130" max="16130" width="10.85546875" style="43" bestFit="1" customWidth="1"/>
    <col min="16131" max="16131" width="9.140625" style="43" bestFit="1" customWidth="1"/>
    <col min="16132" max="16133" width="11.5703125" style="43" customWidth="1"/>
    <col min="16134" max="16134" width="14.42578125" style="43" customWidth="1"/>
    <col min="16135" max="16135" width="8.5703125" style="43" customWidth="1"/>
    <col min="16136" max="16137" width="11.42578125" style="43" customWidth="1"/>
    <col min="16138" max="16384" width="11.42578125" style="43"/>
  </cols>
  <sheetData>
    <row r="1" spans="1:17" s="40" customFormat="1" ht="15" x14ac:dyDescent="0.25">
      <c r="A1" s="38" t="s">
        <v>241</v>
      </c>
      <c r="B1" s="39"/>
      <c r="C1" s="39"/>
      <c r="D1" s="16"/>
      <c r="E1" s="16"/>
      <c r="H1" s="41"/>
      <c r="I1" s="41"/>
      <c r="J1" s="12"/>
      <c r="K1" s="12"/>
      <c r="L1" s="12"/>
      <c r="P1" s="409"/>
    </row>
    <row r="2" spans="1:17" ht="12.75" x14ac:dyDescent="0.2">
      <c r="B2" s="44"/>
      <c r="C2" s="44"/>
      <c r="D2" s="45"/>
      <c r="E2" s="45"/>
    </row>
    <row r="3" spans="1:17" ht="11.25" customHeight="1" x14ac:dyDescent="0.2">
      <c r="A3" s="47"/>
      <c r="B3" s="446" t="s">
        <v>103</v>
      </c>
      <c r="C3" s="446"/>
      <c r="D3" s="446"/>
      <c r="E3" s="446"/>
      <c r="F3" s="446"/>
      <c r="G3" s="446"/>
      <c r="H3" s="446"/>
      <c r="I3" s="48"/>
      <c r="J3" s="49"/>
      <c r="K3" s="446" t="s">
        <v>157</v>
      </c>
      <c r="L3" s="446"/>
      <c r="M3" s="446"/>
      <c r="N3" s="446"/>
      <c r="O3" s="50" t="s">
        <v>158</v>
      </c>
    </row>
    <row r="4" spans="1:17" ht="45.75" thickBot="1" x14ac:dyDescent="0.25">
      <c r="A4" s="51"/>
      <c r="B4" s="52" t="s">
        <v>115</v>
      </c>
      <c r="C4" s="52" t="s">
        <v>120</v>
      </c>
      <c r="D4" s="52" t="s">
        <v>207</v>
      </c>
      <c r="E4" s="52" t="s">
        <v>173</v>
      </c>
      <c r="F4" s="52" t="s">
        <v>171</v>
      </c>
      <c r="G4" s="52" t="s">
        <v>196</v>
      </c>
      <c r="H4" s="52" t="s">
        <v>132</v>
      </c>
      <c r="I4" s="52" t="s">
        <v>172</v>
      </c>
      <c r="J4" s="53"/>
      <c r="K4" s="54" t="s">
        <v>0</v>
      </c>
      <c r="L4" s="54" t="s">
        <v>136</v>
      </c>
      <c r="M4" s="54" t="s">
        <v>137</v>
      </c>
      <c r="N4" s="54" t="s">
        <v>195</v>
      </c>
      <c r="O4" s="52" t="s">
        <v>267</v>
      </c>
    </row>
    <row r="5" spans="1:17" ht="11.25" customHeight="1" x14ac:dyDescent="0.2">
      <c r="A5" s="55"/>
      <c r="B5" s="56" t="s">
        <v>2</v>
      </c>
      <c r="C5" s="56" t="s">
        <v>2</v>
      </c>
      <c r="D5" s="56" t="s">
        <v>2</v>
      </c>
      <c r="E5" s="56" t="s">
        <v>2</v>
      </c>
      <c r="F5" s="56" t="s">
        <v>2</v>
      </c>
      <c r="G5" s="56" t="s">
        <v>2</v>
      </c>
      <c r="H5" s="56" t="s">
        <v>2</v>
      </c>
      <c r="I5" s="56" t="s">
        <v>3</v>
      </c>
      <c r="J5" s="57"/>
      <c r="K5" s="58" t="s">
        <v>18</v>
      </c>
      <c r="L5" s="58" t="s">
        <v>18</v>
      </c>
      <c r="M5" s="58" t="s">
        <v>18</v>
      </c>
      <c r="N5" s="58" t="s">
        <v>18</v>
      </c>
      <c r="O5" s="56" t="s">
        <v>156</v>
      </c>
    </row>
    <row r="6" spans="1:17" ht="15" customHeight="1" x14ac:dyDescent="0.2">
      <c r="A6" s="59" t="s">
        <v>5</v>
      </c>
      <c r="B6" s="60">
        <v>1798555</v>
      </c>
      <c r="C6" s="60">
        <v>-54629</v>
      </c>
      <c r="D6" s="60">
        <v>294531</v>
      </c>
      <c r="E6" s="60">
        <v>827813</v>
      </c>
      <c r="F6" s="60">
        <v>337918</v>
      </c>
      <c r="G6" s="60">
        <v>191094</v>
      </c>
      <c r="H6" s="400">
        <v>94521</v>
      </c>
      <c r="I6" s="63">
        <v>0.49649524201372769</v>
      </c>
      <c r="J6" s="62"/>
      <c r="K6" s="64">
        <v>1081.1600000000001</v>
      </c>
      <c r="L6" s="64">
        <v>822.68000000000006</v>
      </c>
      <c r="M6" s="64">
        <v>460.65999999999997</v>
      </c>
      <c r="N6" s="436">
        <v>6</v>
      </c>
      <c r="O6" s="65">
        <v>1.2090254650241894</v>
      </c>
    </row>
    <row r="7" spans="1:17" ht="15" customHeight="1" x14ac:dyDescent="0.2">
      <c r="A7" s="59" t="s">
        <v>105</v>
      </c>
      <c r="B7" s="60">
        <v>2638284</v>
      </c>
      <c r="C7" s="60">
        <v>-60721</v>
      </c>
      <c r="D7" s="60">
        <v>309178</v>
      </c>
      <c r="E7" s="60">
        <v>895436</v>
      </c>
      <c r="F7" s="60">
        <v>968619</v>
      </c>
      <c r="G7" s="60">
        <v>393113</v>
      </c>
      <c r="H7" s="400">
        <v>234850</v>
      </c>
      <c r="I7" s="63">
        <v>0.32634621594945806</v>
      </c>
      <c r="J7" s="62"/>
      <c r="K7" s="64">
        <v>1533.5</v>
      </c>
      <c r="L7" s="64">
        <v>1058.3</v>
      </c>
      <c r="M7" s="64">
        <v>495.50000000000006</v>
      </c>
      <c r="N7" s="436">
        <v>9</v>
      </c>
      <c r="O7" s="65">
        <v>0.95484700887158647</v>
      </c>
    </row>
    <row r="8" spans="1:17" ht="15" customHeight="1" x14ac:dyDescent="0.2">
      <c r="A8" s="59" t="s">
        <v>4</v>
      </c>
      <c r="B8" s="60">
        <v>2709647</v>
      </c>
      <c r="C8" s="60">
        <v>-9669</v>
      </c>
      <c r="D8" s="60">
        <v>363081</v>
      </c>
      <c r="E8" s="60">
        <v>1032977</v>
      </c>
      <c r="F8" s="60">
        <v>490134</v>
      </c>
      <c r="G8" s="60">
        <v>159911</v>
      </c>
      <c r="H8" s="400">
        <v>66633</v>
      </c>
      <c r="I8" s="63">
        <v>0.26331602913246976</v>
      </c>
      <c r="J8" s="62"/>
      <c r="K8" s="64">
        <v>1536.5</v>
      </c>
      <c r="L8" s="64">
        <v>848.9</v>
      </c>
      <c r="M8" s="64">
        <v>449.79999999999995</v>
      </c>
      <c r="N8" s="436">
        <v>11</v>
      </c>
      <c r="O8" s="65">
        <v>0.79114205880680877</v>
      </c>
    </row>
    <row r="9" spans="1:17" ht="15" customHeight="1" x14ac:dyDescent="0.2">
      <c r="A9" s="59" t="s">
        <v>6</v>
      </c>
      <c r="B9" s="60">
        <v>6887991</v>
      </c>
      <c r="C9" s="60">
        <v>107997</v>
      </c>
      <c r="D9" s="60">
        <v>853142</v>
      </c>
      <c r="E9" s="60">
        <v>1820129</v>
      </c>
      <c r="F9" s="60">
        <v>1834865</v>
      </c>
      <c r="G9" s="60">
        <v>1489525</v>
      </c>
      <c r="H9" s="400">
        <v>695552</v>
      </c>
      <c r="I9" s="63">
        <v>0.31203757380054647</v>
      </c>
      <c r="J9" s="62"/>
      <c r="K9" s="64">
        <v>3238.1</v>
      </c>
      <c r="L9" s="64">
        <v>2197.6999999999998</v>
      </c>
      <c r="M9" s="64">
        <v>679.3</v>
      </c>
      <c r="N9" s="436">
        <v>19</v>
      </c>
      <c r="O9" s="65">
        <v>0.69405188736055856</v>
      </c>
    </row>
    <row r="10" spans="1:17" ht="15" customHeight="1" x14ac:dyDescent="0.2">
      <c r="A10" s="66" t="s">
        <v>104</v>
      </c>
      <c r="B10" s="67">
        <v>14034477</v>
      </c>
      <c r="C10" s="67">
        <v>-17022</v>
      </c>
      <c r="D10" s="67">
        <v>1819932</v>
      </c>
      <c r="E10" s="67">
        <v>4576355</v>
      </c>
      <c r="F10" s="67">
        <v>3631536</v>
      </c>
      <c r="G10" s="67">
        <v>2233643</v>
      </c>
      <c r="H10" s="403">
        <v>1091556</v>
      </c>
      <c r="I10" s="70">
        <v>0.32895986029739532</v>
      </c>
      <c r="J10" s="69"/>
      <c r="K10" s="71">
        <v>7389.26</v>
      </c>
      <c r="L10" s="71">
        <v>4927.58</v>
      </c>
      <c r="M10" s="71">
        <v>2085.2600000000002</v>
      </c>
      <c r="N10" s="437">
        <v>45</v>
      </c>
      <c r="O10" s="72">
        <v>0.85276626368893049</v>
      </c>
      <c r="Q10" s="73"/>
    </row>
    <row r="11" spans="1:17" s="80" customFormat="1" ht="15" customHeight="1" x14ac:dyDescent="0.2">
      <c r="A11" s="74"/>
      <c r="B11" s="75"/>
      <c r="C11" s="75"/>
      <c r="D11" s="75"/>
      <c r="E11" s="76"/>
      <c r="F11" s="75"/>
      <c r="G11" s="75"/>
      <c r="H11" s="416"/>
      <c r="I11" s="77"/>
      <c r="J11" s="77"/>
      <c r="K11" s="78"/>
      <c r="L11" s="78"/>
      <c r="M11" s="78"/>
      <c r="N11" s="438"/>
      <c r="O11" s="79"/>
      <c r="P11" s="409"/>
    </row>
    <row r="12" spans="1:17" s="80" customFormat="1" ht="15" customHeight="1" x14ac:dyDescent="0.2">
      <c r="A12" s="66" t="s">
        <v>162</v>
      </c>
      <c r="B12" s="67"/>
      <c r="C12" s="67"/>
      <c r="D12" s="67"/>
      <c r="E12" s="68"/>
      <c r="F12" s="67"/>
      <c r="G12" s="67"/>
      <c r="H12" s="403"/>
      <c r="I12" s="69"/>
      <c r="J12" s="69"/>
      <c r="K12" s="71"/>
      <c r="L12" s="71"/>
      <c r="M12" s="71"/>
      <c r="N12" s="437"/>
      <c r="O12" s="72"/>
      <c r="P12" s="409"/>
    </row>
    <row r="13" spans="1:17" ht="15" customHeight="1" x14ac:dyDescent="0.2">
      <c r="A13" s="59" t="s">
        <v>4</v>
      </c>
      <c r="B13" s="60">
        <v>1894848</v>
      </c>
      <c r="C13" s="60">
        <v>-152</v>
      </c>
      <c r="D13" s="60">
        <v>32378</v>
      </c>
      <c r="E13" s="60">
        <v>371833</v>
      </c>
      <c r="F13" s="60">
        <v>0</v>
      </c>
      <c r="G13" s="60">
        <v>51051</v>
      </c>
      <c r="H13" s="400">
        <v>27373</v>
      </c>
      <c r="I13" s="63">
        <v>7.5524797000000005E-2</v>
      </c>
      <c r="J13" s="62"/>
      <c r="K13" s="64">
        <v>950.2</v>
      </c>
      <c r="L13" s="64">
        <v>318.89999999999998</v>
      </c>
      <c r="M13" s="64">
        <v>124.5</v>
      </c>
      <c r="N13" s="436">
        <v>14</v>
      </c>
      <c r="O13" s="65">
        <v>1.2338798745058022</v>
      </c>
    </row>
    <row r="14" spans="1:17" ht="15" customHeight="1" x14ac:dyDescent="0.2">
      <c r="A14" s="59" t="s">
        <v>188</v>
      </c>
      <c r="B14" s="60">
        <v>1667714</v>
      </c>
      <c r="C14" s="60">
        <v>-33873</v>
      </c>
      <c r="D14" s="60">
        <v>308098</v>
      </c>
      <c r="E14" s="60">
        <v>48936</v>
      </c>
      <c r="F14" s="60">
        <v>1203377</v>
      </c>
      <c r="G14" s="60">
        <v>59958</v>
      </c>
      <c r="H14" s="400">
        <v>12820</v>
      </c>
      <c r="I14" s="63">
        <v>3.3674447904788098E-3</v>
      </c>
      <c r="J14" s="62"/>
      <c r="K14" s="64">
        <v>815</v>
      </c>
      <c r="L14" s="64">
        <v>600</v>
      </c>
      <c r="M14" s="64">
        <v>129</v>
      </c>
      <c r="N14" s="436">
        <v>0</v>
      </c>
      <c r="O14" s="65">
        <v>8.6171117059666666E-2</v>
      </c>
    </row>
    <row r="15" spans="1:17" ht="15" customHeight="1" x14ac:dyDescent="0.2">
      <c r="A15" s="66" t="s">
        <v>151</v>
      </c>
      <c r="B15" s="67">
        <v>3562562</v>
      </c>
      <c r="C15" s="67">
        <v>-34025</v>
      </c>
      <c r="D15" s="67">
        <v>340476</v>
      </c>
      <c r="E15" s="67">
        <v>420769</v>
      </c>
      <c r="F15" s="67">
        <v>1203377</v>
      </c>
      <c r="G15" s="67">
        <v>111009</v>
      </c>
      <c r="H15" s="403">
        <v>40193</v>
      </c>
      <c r="I15" s="70">
        <v>3.8855744826335657E-2</v>
      </c>
      <c r="J15" s="69"/>
      <c r="K15" s="71">
        <v>1765.2</v>
      </c>
      <c r="L15" s="71">
        <v>918.9</v>
      </c>
      <c r="M15" s="71">
        <v>253.5</v>
      </c>
      <c r="N15" s="437">
        <v>14</v>
      </c>
      <c r="O15" s="72">
        <v>0.48447813931407147</v>
      </c>
    </row>
    <row r="16" spans="1:17" s="80" customFormat="1" ht="15" customHeight="1" x14ac:dyDescent="0.2">
      <c r="A16" s="81"/>
      <c r="B16" s="82"/>
      <c r="C16" s="82"/>
      <c r="D16" s="82"/>
      <c r="E16" s="83"/>
      <c r="F16" s="82"/>
      <c r="G16" s="82"/>
      <c r="H16" s="417"/>
      <c r="I16" s="84"/>
      <c r="J16" s="84"/>
      <c r="N16" s="439"/>
      <c r="O16" s="65"/>
      <c r="P16" s="409"/>
    </row>
    <row r="17" spans="1:16" ht="15" customHeight="1" x14ac:dyDescent="0.2">
      <c r="A17" s="66" t="s">
        <v>11</v>
      </c>
      <c r="B17" s="67">
        <v>17597039</v>
      </c>
      <c r="C17" s="67">
        <v>-51047</v>
      </c>
      <c r="D17" s="67">
        <v>2160408</v>
      </c>
      <c r="E17" s="67">
        <v>4997124</v>
      </c>
      <c r="F17" s="67">
        <v>4834913</v>
      </c>
      <c r="G17" s="67">
        <v>2344652</v>
      </c>
      <c r="H17" s="403">
        <v>1131749</v>
      </c>
      <c r="I17" s="70">
        <v>0.15033117481939584</v>
      </c>
      <c r="J17" s="69"/>
      <c r="K17" s="274">
        <v>9154.4600000000009</v>
      </c>
      <c r="L17" s="274">
        <v>5846.48</v>
      </c>
      <c r="M17" s="274">
        <v>2338.7600000000002</v>
      </c>
      <c r="N17" s="440">
        <v>59</v>
      </c>
      <c r="O17" s="86">
        <v>0.79488186872169242</v>
      </c>
    </row>
    <row r="18" spans="1:16" ht="11.25" customHeight="1" x14ac:dyDescent="0.2">
      <c r="A18" s="59"/>
      <c r="B18" s="87"/>
      <c r="C18" s="87"/>
      <c r="D18" s="87"/>
      <c r="E18" s="87"/>
      <c r="F18" s="59"/>
      <c r="G18" s="59"/>
      <c r="H18" s="88"/>
      <c r="I18" s="88"/>
    </row>
    <row r="19" spans="1:16" ht="11.25" customHeight="1" x14ac:dyDescent="0.2">
      <c r="A19" s="43" t="s">
        <v>159</v>
      </c>
      <c r="B19" s="61"/>
      <c r="C19" s="61"/>
      <c r="D19" s="61"/>
      <c r="E19" s="61"/>
      <c r="F19" s="59"/>
      <c r="G19" s="59"/>
      <c r="H19" s="89"/>
      <c r="I19" s="89"/>
    </row>
    <row r="20" spans="1:16" ht="11.25" customHeight="1" x14ac:dyDescent="0.2">
      <c r="A20" s="59" t="s">
        <v>160</v>
      </c>
      <c r="B20" s="61"/>
      <c r="C20" s="61"/>
      <c r="D20" s="61"/>
      <c r="E20" s="61"/>
      <c r="F20" s="59"/>
      <c r="G20" s="59"/>
      <c r="H20" s="88"/>
      <c r="I20" s="88"/>
    </row>
    <row r="21" spans="1:16" ht="11.25" customHeight="1" x14ac:dyDescent="0.2">
      <c r="A21" s="59"/>
      <c r="B21" s="90"/>
      <c r="C21" s="90"/>
      <c r="F21" s="59"/>
      <c r="G21" s="59"/>
      <c r="H21" s="88"/>
      <c r="I21" s="88"/>
    </row>
    <row r="22" spans="1:16" s="80" customFormat="1" ht="11.25" customHeight="1" x14ac:dyDescent="0.2">
      <c r="A22" s="59"/>
      <c r="B22" s="91"/>
      <c r="C22" s="91"/>
      <c r="D22" s="91"/>
      <c r="E22" s="91"/>
      <c r="F22" s="59"/>
      <c r="G22" s="59"/>
      <c r="H22" s="88"/>
      <c r="I22" s="88"/>
      <c r="J22" s="12"/>
      <c r="K22" s="12"/>
      <c r="L22" s="12"/>
      <c r="P22" s="409"/>
    </row>
    <row r="23" spans="1:16" ht="11.25" customHeight="1" x14ac:dyDescent="0.2">
      <c r="A23" s="91"/>
      <c r="B23" s="42">
        <f>B10+B17</f>
        <v>31631516</v>
      </c>
      <c r="F23" s="59"/>
      <c r="G23" s="59"/>
      <c r="H23" s="88"/>
      <c r="I23" s="88"/>
    </row>
    <row r="24" spans="1:16" ht="11.25" customHeight="1" x14ac:dyDescent="0.2">
      <c r="A24" s="91"/>
    </row>
  </sheetData>
  <mergeCells count="2">
    <mergeCell ref="B3:H3"/>
    <mergeCell ref="K3:N3"/>
  </mergeCells>
  <conditionalFormatting sqref="A1">
    <cfRule type="cellIs" dxfId="8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6"/>
  <sheetViews>
    <sheetView showGridLines="0" zoomScale="115" zoomScaleNormal="115" workbookViewId="0"/>
  </sheetViews>
  <sheetFormatPr baseColWidth="10" defaultColWidth="11.42578125" defaultRowHeight="11.25" customHeight="1" x14ac:dyDescent="0.2"/>
  <cols>
    <col min="1" max="1" width="39.42578125" style="43" customWidth="1"/>
    <col min="2" max="2" width="10" style="91" customWidth="1"/>
    <col min="3" max="3" width="1.140625" style="91" customWidth="1"/>
    <col min="4" max="7" width="10.42578125" style="91" customWidth="1"/>
    <col min="8" max="8" width="10.42578125" style="43" customWidth="1"/>
    <col min="9" max="9" width="1.140625" style="43" customWidth="1"/>
    <col min="10" max="11" width="8" style="43" customWidth="1"/>
    <col min="12" max="13" width="8" style="46" customWidth="1"/>
    <col min="14" max="14" width="8" style="12" customWidth="1"/>
    <col min="15" max="15" width="8.5703125" style="12" customWidth="1"/>
    <col min="16" max="16" width="11" style="12" customWidth="1"/>
    <col min="17" max="17" width="7.85546875" style="43" customWidth="1"/>
    <col min="18" max="18" width="8.5703125" style="43" bestFit="1" customWidth="1"/>
    <col min="19" max="19" width="8.5703125" style="43" customWidth="1"/>
    <col min="20" max="20" width="6.85546875" style="43" customWidth="1"/>
    <col min="21" max="252" width="11.42578125" style="43"/>
    <col min="253" max="253" width="43.140625" style="43" customWidth="1"/>
    <col min="254" max="254" width="10.5703125" style="43" customWidth="1"/>
    <col min="255" max="255" width="10" style="43" bestFit="1" customWidth="1"/>
    <col min="256" max="256" width="9.140625" style="43" customWidth="1"/>
    <col min="257" max="257" width="7" style="43" customWidth="1"/>
    <col min="258" max="258" width="10.5703125" style="43" bestFit="1" customWidth="1"/>
    <col min="259" max="259" width="11.85546875" style="43" bestFit="1" customWidth="1"/>
    <col min="260" max="261" width="11" style="43" bestFit="1" customWidth="1"/>
    <col min="262" max="262" width="10.85546875" style="43" bestFit="1" customWidth="1"/>
    <col min="263" max="263" width="9.140625" style="43" bestFit="1" customWidth="1"/>
    <col min="264" max="265" width="11.5703125" style="43" customWidth="1"/>
    <col min="266" max="266" width="14.42578125" style="43" customWidth="1"/>
    <col min="267" max="267" width="8.5703125" style="43" customWidth="1"/>
    <col min="268" max="269" width="11.42578125" style="43" customWidth="1"/>
    <col min="270" max="508" width="11.42578125" style="43"/>
    <col min="509" max="509" width="43.140625" style="43" customWidth="1"/>
    <col min="510" max="510" width="10.5703125" style="43" customWidth="1"/>
    <col min="511" max="511" width="10" style="43" bestFit="1" customWidth="1"/>
    <col min="512" max="512" width="9.140625" style="43" customWidth="1"/>
    <col min="513" max="513" width="7" style="43" customWidth="1"/>
    <col min="514" max="514" width="10.5703125" style="43" bestFit="1" customWidth="1"/>
    <col min="515" max="515" width="11.85546875" style="43" bestFit="1" customWidth="1"/>
    <col min="516" max="517" width="11" style="43" bestFit="1" customWidth="1"/>
    <col min="518" max="518" width="10.85546875" style="43" bestFit="1" customWidth="1"/>
    <col min="519" max="519" width="9.140625" style="43" bestFit="1" customWidth="1"/>
    <col min="520" max="521" width="11.5703125" style="43" customWidth="1"/>
    <col min="522" max="522" width="14.42578125" style="43" customWidth="1"/>
    <col min="523" max="523" width="8.5703125" style="43" customWidth="1"/>
    <col min="524" max="525" width="11.42578125" style="43" customWidth="1"/>
    <col min="526" max="764" width="11.42578125" style="43"/>
    <col min="765" max="765" width="43.140625" style="43" customWidth="1"/>
    <col min="766" max="766" width="10.5703125" style="43" customWidth="1"/>
    <col min="767" max="767" width="10" style="43" bestFit="1" customWidth="1"/>
    <col min="768" max="768" width="9.140625" style="43" customWidth="1"/>
    <col min="769" max="769" width="7" style="43" customWidth="1"/>
    <col min="770" max="770" width="10.5703125" style="43" bestFit="1" customWidth="1"/>
    <col min="771" max="771" width="11.85546875" style="43" bestFit="1" customWidth="1"/>
    <col min="772" max="773" width="11" style="43" bestFit="1" customWidth="1"/>
    <col min="774" max="774" width="10.85546875" style="43" bestFit="1" customWidth="1"/>
    <col min="775" max="775" width="9.140625" style="43" bestFit="1" customWidth="1"/>
    <col min="776" max="777" width="11.5703125" style="43" customWidth="1"/>
    <col min="778" max="778" width="14.42578125" style="43" customWidth="1"/>
    <col min="779" max="779" width="8.5703125" style="43" customWidth="1"/>
    <col min="780" max="781" width="11.42578125" style="43" customWidth="1"/>
    <col min="782" max="1020" width="11.42578125" style="43"/>
    <col min="1021" max="1021" width="43.140625" style="43" customWidth="1"/>
    <col min="1022" max="1022" width="10.5703125" style="43" customWidth="1"/>
    <col min="1023" max="1023" width="10" style="43" bestFit="1" customWidth="1"/>
    <col min="1024" max="1024" width="9.140625" style="43" customWidth="1"/>
    <col min="1025" max="1025" width="7" style="43" customWidth="1"/>
    <col min="1026" max="1026" width="10.5703125" style="43" bestFit="1" customWidth="1"/>
    <col min="1027" max="1027" width="11.85546875" style="43" bestFit="1" customWidth="1"/>
    <col min="1028" max="1029" width="11" style="43" bestFit="1" customWidth="1"/>
    <col min="1030" max="1030" width="10.85546875" style="43" bestFit="1" customWidth="1"/>
    <col min="1031" max="1031" width="9.140625" style="43" bestFit="1" customWidth="1"/>
    <col min="1032" max="1033" width="11.5703125" style="43" customWidth="1"/>
    <col min="1034" max="1034" width="14.42578125" style="43" customWidth="1"/>
    <col min="1035" max="1035" width="8.5703125" style="43" customWidth="1"/>
    <col min="1036" max="1037" width="11.42578125" style="43" customWidth="1"/>
    <col min="1038" max="1276" width="11.42578125" style="43"/>
    <col min="1277" max="1277" width="43.140625" style="43" customWidth="1"/>
    <col min="1278" max="1278" width="10.5703125" style="43" customWidth="1"/>
    <col min="1279" max="1279" width="10" style="43" bestFit="1" customWidth="1"/>
    <col min="1280" max="1280" width="9.140625" style="43" customWidth="1"/>
    <col min="1281" max="1281" width="7" style="43" customWidth="1"/>
    <col min="1282" max="1282" width="10.5703125" style="43" bestFit="1" customWidth="1"/>
    <col min="1283" max="1283" width="11.85546875" style="43" bestFit="1" customWidth="1"/>
    <col min="1284" max="1285" width="11" style="43" bestFit="1" customWidth="1"/>
    <col min="1286" max="1286" width="10.85546875" style="43" bestFit="1" customWidth="1"/>
    <col min="1287" max="1287" width="9.140625" style="43" bestFit="1" customWidth="1"/>
    <col min="1288" max="1289" width="11.5703125" style="43" customWidth="1"/>
    <col min="1290" max="1290" width="14.42578125" style="43" customWidth="1"/>
    <col min="1291" max="1291" width="8.5703125" style="43" customWidth="1"/>
    <col min="1292" max="1293" width="11.42578125" style="43" customWidth="1"/>
    <col min="1294" max="1532" width="11.42578125" style="43"/>
    <col min="1533" max="1533" width="43.140625" style="43" customWidth="1"/>
    <col min="1534" max="1534" width="10.5703125" style="43" customWidth="1"/>
    <col min="1535" max="1535" width="10" style="43" bestFit="1" customWidth="1"/>
    <col min="1536" max="1536" width="9.140625" style="43" customWidth="1"/>
    <col min="1537" max="1537" width="7" style="43" customWidth="1"/>
    <col min="1538" max="1538" width="10.5703125" style="43" bestFit="1" customWidth="1"/>
    <col min="1539" max="1539" width="11.85546875" style="43" bestFit="1" customWidth="1"/>
    <col min="1540" max="1541" width="11" style="43" bestFit="1" customWidth="1"/>
    <col min="1542" max="1542" width="10.85546875" style="43" bestFit="1" customWidth="1"/>
    <col min="1543" max="1543" width="9.140625" style="43" bestFit="1" customWidth="1"/>
    <col min="1544" max="1545" width="11.5703125" style="43" customWidth="1"/>
    <col min="1546" max="1546" width="14.42578125" style="43" customWidth="1"/>
    <col min="1547" max="1547" width="8.5703125" style="43" customWidth="1"/>
    <col min="1548" max="1549" width="11.42578125" style="43" customWidth="1"/>
    <col min="1550" max="1788" width="11.42578125" style="43"/>
    <col min="1789" max="1789" width="43.140625" style="43" customWidth="1"/>
    <col min="1790" max="1790" width="10.5703125" style="43" customWidth="1"/>
    <col min="1791" max="1791" width="10" style="43" bestFit="1" customWidth="1"/>
    <col min="1792" max="1792" width="9.140625" style="43" customWidth="1"/>
    <col min="1793" max="1793" width="7" style="43" customWidth="1"/>
    <col min="1794" max="1794" width="10.5703125" style="43" bestFit="1" customWidth="1"/>
    <col min="1795" max="1795" width="11.85546875" style="43" bestFit="1" customWidth="1"/>
    <col min="1796" max="1797" width="11" style="43" bestFit="1" customWidth="1"/>
    <col min="1798" max="1798" width="10.85546875" style="43" bestFit="1" customWidth="1"/>
    <col min="1799" max="1799" width="9.140625" style="43" bestFit="1" customWidth="1"/>
    <col min="1800" max="1801" width="11.5703125" style="43" customWidth="1"/>
    <col min="1802" max="1802" width="14.42578125" style="43" customWidth="1"/>
    <col min="1803" max="1803" width="8.5703125" style="43" customWidth="1"/>
    <col min="1804" max="1805" width="11.42578125" style="43" customWidth="1"/>
    <col min="1806" max="2044" width="11.42578125" style="43"/>
    <col min="2045" max="2045" width="43.140625" style="43" customWidth="1"/>
    <col min="2046" max="2046" width="10.5703125" style="43" customWidth="1"/>
    <col min="2047" max="2047" width="10" style="43" bestFit="1" customWidth="1"/>
    <col min="2048" max="2048" width="9.140625" style="43" customWidth="1"/>
    <col min="2049" max="2049" width="7" style="43" customWidth="1"/>
    <col min="2050" max="2050" width="10.5703125" style="43" bestFit="1" customWidth="1"/>
    <col min="2051" max="2051" width="11.85546875" style="43" bestFit="1" customWidth="1"/>
    <col min="2052" max="2053" width="11" style="43" bestFit="1" customWidth="1"/>
    <col min="2054" max="2054" width="10.85546875" style="43" bestFit="1" customWidth="1"/>
    <col min="2055" max="2055" width="9.140625" style="43" bestFit="1" customWidth="1"/>
    <col min="2056" max="2057" width="11.5703125" style="43" customWidth="1"/>
    <col min="2058" max="2058" width="14.42578125" style="43" customWidth="1"/>
    <col min="2059" max="2059" width="8.5703125" style="43" customWidth="1"/>
    <col min="2060" max="2061" width="11.42578125" style="43" customWidth="1"/>
    <col min="2062" max="2300" width="11.42578125" style="43"/>
    <col min="2301" max="2301" width="43.140625" style="43" customWidth="1"/>
    <col min="2302" max="2302" width="10.5703125" style="43" customWidth="1"/>
    <col min="2303" max="2303" width="10" style="43" bestFit="1" customWidth="1"/>
    <col min="2304" max="2304" width="9.140625" style="43" customWidth="1"/>
    <col min="2305" max="2305" width="7" style="43" customWidth="1"/>
    <col min="2306" max="2306" width="10.5703125" style="43" bestFit="1" customWidth="1"/>
    <col min="2307" max="2307" width="11.85546875" style="43" bestFit="1" customWidth="1"/>
    <col min="2308" max="2309" width="11" style="43" bestFit="1" customWidth="1"/>
    <col min="2310" max="2310" width="10.85546875" style="43" bestFit="1" customWidth="1"/>
    <col min="2311" max="2311" width="9.140625" style="43" bestFit="1" customWidth="1"/>
    <col min="2312" max="2313" width="11.5703125" style="43" customWidth="1"/>
    <col min="2314" max="2314" width="14.42578125" style="43" customWidth="1"/>
    <col min="2315" max="2315" width="8.5703125" style="43" customWidth="1"/>
    <col min="2316" max="2317" width="11.42578125" style="43" customWidth="1"/>
    <col min="2318" max="2556" width="11.42578125" style="43"/>
    <col min="2557" max="2557" width="43.140625" style="43" customWidth="1"/>
    <col min="2558" max="2558" width="10.5703125" style="43" customWidth="1"/>
    <col min="2559" max="2559" width="10" style="43" bestFit="1" customWidth="1"/>
    <col min="2560" max="2560" width="9.140625" style="43" customWidth="1"/>
    <col min="2561" max="2561" width="7" style="43" customWidth="1"/>
    <col min="2562" max="2562" width="10.5703125" style="43" bestFit="1" customWidth="1"/>
    <col min="2563" max="2563" width="11.85546875" style="43" bestFit="1" customWidth="1"/>
    <col min="2564" max="2565" width="11" style="43" bestFit="1" customWidth="1"/>
    <col min="2566" max="2566" width="10.85546875" style="43" bestFit="1" customWidth="1"/>
    <col min="2567" max="2567" width="9.140625" style="43" bestFit="1" customWidth="1"/>
    <col min="2568" max="2569" width="11.5703125" style="43" customWidth="1"/>
    <col min="2570" max="2570" width="14.42578125" style="43" customWidth="1"/>
    <col min="2571" max="2571" width="8.5703125" style="43" customWidth="1"/>
    <col min="2572" max="2573" width="11.42578125" style="43" customWidth="1"/>
    <col min="2574" max="2812" width="11.42578125" style="43"/>
    <col min="2813" max="2813" width="43.140625" style="43" customWidth="1"/>
    <col min="2814" max="2814" width="10.5703125" style="43" customWidth="1"/>
    <col min="2815" max="2815" width="10" style="43" bestFit="1" customWidth="1"/>
    <col min="2816" max="2816" width="9.140625" style="43" customWidth="1"/>
    <col min="2817" max="2817" width="7" style="43" customWidth="1"/>
    <col min="2818" max="2818" width="10.5703125" style="43" bestFit="1" customWidth="1"/>
    <col min="2819" max="2819" width="11.85546875" style="43" bestFit="1" customWidth="1"/>
    <col min="2820" max="2821" width="11" style="43" bestFit="1" customWidth="1"/>
    <col min="2822" max="2822" width="10.85546875" style="43" bestFit="1" customWidth="1"/>
    <col min="2823" max="2823" width="9.140625" style="43" bestFit="1" customWidth="1"/>
    <col min="2824" max="2825" width="11.5703125" style="43" customWidth="1"/>
    <col min="2826" max="2826" width="14.42578125" style="43" customWidth="1"/>
    <col min="2827" max="2827" width="8.5703125" style="43" customWidth="1"/>
    <col min="2828" max="2829" width="11.42578125" style="43" customWidth="1"/>
    <col min="2830" max="3068" width="11.42578125" style="43"/>
    <col min="3069" max="3069" width="43.140625" style="43" customWidth="1"/>
    <col min="3070" max="3070" width="10.5703125" style="43" customWidth="1"/>
    <col min="3071" max="3071" width="10" style="43" bestFit="1" customWidth="1"/>
    <col min="3072" max="3072" width="9.140625" style="43" customWidth="1"/>
    <col min="3073" max="3073" width="7" style="43" customWidth="1"/>
    <col min="3074" max="3074" width="10.5703125" style="43" bestFit="1" customWidth="1"/>
    <col min="3075" max="3075" width="11.85546875" style="43" bestFit="1" customWidth="1"/>
    <col min="3076" max="3077" width="11" style="43" bestFit="1" customWidth="1"/>
    <col min="3078" max="3078" width="10.85546875" style="43" bestFit="1" customWidth="1"/>
    <col min="3079" max="3079" width="9.140625" style="43" bestFit="1" customWidth="1"/>
    <col min="3080" max="3081" width="11.5703125" style="43" customWidth="1"/>
    <col min="3082" max="3082" width="14.42578125" style="43" customWidth="1"/>
    <col min="3083" max="3083" width="8.5703125" style="43" customWidth="1"/>
    <col min="3084" max="3085" width="11.42578125" style="43" customWidth="1"/>
    <col min="3086" max="3324" width="11.42578125" style="43"/>
    <col min="3325" max="3325" width="43.140625" style="43" customWidth="1"/>
    <col min="3326" max="3326" width="10.5703125" style="43" customWidth="1"/>
    <col min="3327" max="3327" width="10" style="43" bestFit="1" customWidth="1"/>
    <col min="3328" max="3328" width="9.140625" style="43" customWidth="1"/>
    <col min="3329" max="3329" width="7" style="43" customWidth="1"/>
    <col min="3330" max="3330" width="10.5703125" style="43" bestFit="1" customWidth="1"/>
    <col min="3331" max="3331" width="11.85546875" style="43" bestFit="1" customWidth="1"/>
    <col min="3332" max="3333" width="11" style="43" bestFit="1" customWidth="1"/>
    <col min="3334" max="3334" width="10.85546875" style="43" bestFit="1" customWidth="1"/>
    <col min="3335" max="3335" width="9.140625" style="43" bestFit="1" customWidth="1"/>
    <col min="3336" max="3337" width="11.5703125" style="43" customWidth="1"/>
    <col min="3338" max="3338" width="14.42578125" style="43" customWidth="1"/>
    <col min="3339" max="3339" width="8.5703125" style="43" customWidth="1"/>
    <col min="3340" max="3341" width="11.42578125" style="43" customWidth="1"/>
    <col min="3342" max="3580" width="11.42578125" style="43"/>
    <col min="3581" max="3581" width="43.140625" style="43" customWidth="1"/>
    <col min="3582" max="3582" width="10.5703125" style="43" customWidth="1"/>
    <col min="3583" max="3583" width="10" style="43" bestFit="1" customWidth="1"/>
    <col min="3584" max="3584" width="9.140625" style="43" customWidth="1"/>
    <col min="3585" max="3585" width="7" style="43" customWidth="1"/>
    <col min="3586" max="3586" width="10.5703125" style="43" bestFit="1" customWidth="1"/>
    <col min="3587" max="3587" width="11.85546875" style="43" bestFit="1" customWidth="1"/>
    <col min="3588" max="3589" width="11" style="43" bestFit="1" customWidth="1"/>
    <col min="3590" max="3590" width="10.85546875" style="43" bestFit="1" customWidth="1"/>
    <col min="3591" max="3591" width="9.140625" style="43" bestFit="1" customWidth="1"/>
    <col min="3592" max="3593" width="11.5703125" style="43" customWidth="1"/>
    <col min="3594" max="3594" width="14.42578125" style="43" customWidth="1"/>
    <col min="3595" max="3595" width="8.5703125" style="43" customWidth="1"/>
    <col min="3596" max="3597" width="11.42578125" style="43" customWidth="1"/>
    <col min="3598" max="3836" width="11.42578125" style="43"/>
    <col min="3837" max="3837" width="43.140625" style="43" customWidth="1"/>
    <col min="3838" max="3838" width="10.5703125" style="43" customWidth="1"/>
    <col min="3839" max="3839" width="10" style="43" bestFit="1" customWidth="1"/>
    <col min="3840" max="3840" width="9.140625" style="43" customWidth="1"/>
    <col min="3841" max="3841" width="7" style="43" customWidth="1"/>
    <col min="3842" max="3842" width="10.5703125" style="43" bestFit="1" customWidth="1"/>
    <col min="3843" max="3843" width="11.85546875" style="43" bestFit="1" customWidth="1"/>
    <col min="3844" max="3845" width="11" style="43" bestFit="1" customWidth="1"/>
    <col min="3846" max="3846" width="10.85546875" style="43" bestFit="1" customWidth="1"/>
    <col min="3847" max="3847" width="9.140625" style="43" bestFit="1" customWidth="1"/>
    <col min="3848" max="3849" width="11.5703125" style="43" customWidth="1"/>
    <col min="3850" max="3850" width="14.42578125" style="43" customWidth="1"/>
    <col min="3851" max="3851" width="8.5703125" style="43" customWidth="1"/>
    <col min="3852" max="3853" width="11.42578125" style="43" customWidth="1"/>
    <col min="3854" max="4092" width="11.42578125" style="43"/>
    <col min="4093" max="4093" width="43.140625" style="43" customWidth="1"/>
    <col min="4094" max="4094" width="10.5703125" style="43" customWidth="1"/>
    <col min="4095" max="4095" width="10" style="43" bestFit="1" customWidth="1"/>
    <col min="4096" max="4096" width="9.140625" style="43" customWidth="1"/>
    <col min="4097" max="4097" width="7" style="43" customWidth="1"/>
    <col min="4098" max="4098" width="10.5703125" style="43" bestFit="1" customWidth="1"/>
    <col min="4099" max="4099" width="11.85546875" style="43" bestFit="1" customWidth="1"/>
    <col min="4100" max="4101" width="11" style="43" bestFit="1" customWidth="1"/>
    <col min="4102" max="4102" width="10.85546875" style="43" bestFit="1" customWidth="1"/>
    <col min="4103" max="4103" width="9.140625" style="43" bestFit="1" customWidth="1"/>
    <col min="4104" max="4105" width="11.5703125" style="43" customWidth="1"/>
    <col min="4106" max="4106" width="14.42578125" style="43" customWidth="1"/>
    <col min="4107" max="4107" width="8.5703125" style="43" customWidth="1"/>
    <col min="4108" max="4109" width="11.42578125" style="43" customWidth="1"/>
    <col min="4110" max="4348" width="11.42578125" style="43"/>
    <col min="4349" max="4349" width="43.140625" style="43" customWidth="1"/>
    <col min="4350" max="4350" width="10.5703125" style="43" customWidth="1"/>
    <col min="4351" max="4351" width="10" style="43" bestFit="1" customWidth="1"/>
    <col min="4352" max="4352" width="9.140625" style="43" customWidth="1"/>
    <col min="4353" max="4353" width="7" style="43" customWidth="1"/>
    <col min="4354" max="4354" width="10.5703125" style="43" bestFit="1" customWidth="1"/>
    <col min="4355" max="4355" width="11.85546875" style="43" bestFit="1" customWidth="1"/>
    <col min="4356" max="4357" width="11" style="43" bestFit="1" customWidth="1"/>
    <col min="4358" max="4358" width="10.85546875" style="43" bestFit="1" customWidth="1"/>
    <col min="4359" max="4359" width="9.140625" style="43" bestFit="1" customWidth="1"/>
    <col min="4360" max="4361" width="11.5703125" style="43" customWidth="1"/>
    <col min="4362" max="4362" width="14.42578125" style="43" customWidth="1"/>
    <col min="4363" max="4363" width="8.5703125" style="43" customWidth="1"/>
    <col min="4364" max="4365" width="11.42578125" style="43" customWidth="1"/>
    <col min="4366" max="4604" width="11.42578125" style="43"/>
    <col min="4605" max="4605" width="43.140625" style="43" customWidth="1"/>
    <col min="4606" max="4606" width="10.5703125" style="43" customWidth="1"/>
    <col min="4607" max="4607" width="10" style="43" bestFit="1" customWidth="1"/>
    <col min="4608" max="4608" width="9.140625" style="43" customWidth="1"/>
    <col min="4609" max="4609" width="7" style="43" customWidth="1"/>
    <col min="4610" max="4610" width="10.5703125" style="43" bestFit="1" customWidth="1"/>
    <col min="4611" max="4611" width="11.85546875" style="43" bestFit="1" customWidth="1"/>
    <col min="4612" max="4613" width="11" style="43" bestFit="1" customWidth="1"/>
    <col min="4614" max="4614" width="10.85546875" style="43" bestFit="1" customWidth="1"/>
    <col min="4615" max="4615" width="9.140625" style="43" bestFit="1" customWidth="1"/>
    <col min="4616" max="4617" width="11.5703125" style="43" customWidth="1"/>
    <col min="4618" max="4618" width="14.42578125" style="43" customWidth="1"/>
    <col min="4619" max="4619" width="8.5703125" style="43" customWidth="1"/>
    <col min="4620" max="4621" width="11.42578125" style="43" customWidth="1"/>
    <col min="4622" max="4860" width="11.42578125" style="43"/>
    <col min="4861" max="4861" width="43.140625" style="43" customWidth="1"/>
    <col min="4862" max="4862" width="10.5703125" style="43" customWidth="1"/>
    <col min="4863" max="4863" width="10" style="43" bestFit="1" customWidth="1"/>
    <col min="4864" max="4864" width="9.140625" style="43" customWidth="1"/>
    <col min="4865" max="4865" width="7" style="43" customWidth="1"/>
    <col min="4866" max="4866" width="10.5703125" style="43" bestFit="1" customWidth="1"/>
    <col min="4867" max="4867" width="11.85546875" style="43" bestFit="1" customWidth="1"/>
    <col min="4868" max="4869" width="11" style="43" bestFit="1" customWidth="1"/>
    <col min="4870" max="4870" width="10.85546875" style="43" bestFit="1" customWidth="1"/>
    <col min="4871" max="4871" width="9.140625" style="43" bestFit="1" customWidth="1"/>
    <col min="4872" max="4873" width="11.5703125" style="43" customWidth="1"/>
    <col min="4874" max="4874" width="14.42578125" style="43" customWidth="1"/>
    <col min="4875" max="4875" width="8.5703125" style="43" customWidth="1"/>
    <col min="4876" max="4877" width="11.42578125" style="43" customWidth="1"/>
    <col min="4878" max="5116" width="11.42578125" style="43"/>
    <col min="5117" max="5117" width="43.140625" style="43" customWidth="1"/>
    <col min="5118" max="5118" width="10.5703125" style="43" customWidth="1"/>
    <col min="5119" max="5119" width="10" style="43" bestFit="1" customWidth="1"/>
    <col min="5120" max="5120" width="9.140625" style="43" customWidth="1"/>
    <col min="5121" max="5121" width="7" style="43" customWidth="1"/>
    <col min="5122" max="5122" width="10.5703125" style="43" bestFit="1" customWidth="1"/>
    <col min="5123" max="5123" width="11.85546875" style="43" bestFit="1" customWidth="1"/>
    <col min="5124" max="5125" width="11" style="43" bestFit="1" customWidth="1"/>
    <col min="5126" max="5126" width="10.85546875" style="43" bestFit="1" customWidth="1"/>
    <col min="5127" max="5127" width="9.140625" style="43" bestFit="1" customWidth="1"/>
    <col min="5128" max="5129" width="11.5703125" style="43" customWidth="1"/>
    <col min="5130" max="5130" width="14.42578125" style="43" customWidth="1"/>
    <col min="5131" max="5131" width="8.5703125" style="43" customWidth="1"/>
    <col min="5132" max="5133" width="11.42578125" style="43" customWidth="1"/>
    <col min="5134" max="5372" width="11.42578125" style="43"/>
    <col min="5373" max="5373" width="43.140625" style="43" customWidth="1"/>
    <col min="5374" max="5374" width="10.5703125" style="43" customWidth="1"/>
    <col min="5375" max="5375" width="10" style="43" bestFit="1" customWidth="1"/>
    <col min="5376" max="5376" width="9.140625" style="43" customWidth="1"/>
    <col min="5377" max="5377" width="7" style="43" customWidth="1"/>
    <col min="5378" max="5378" width="10.5703125" style="43" bestFit="1" customWidth="1"/>
    <col min="5379" max="5379" width="11.85546875" style="43" bestFit="1" customWidth="1"/>
    <col min="5380" max="5381" width="11" style="43" bestFit="1" customWidth="1"/>
    <col min="5382" max="5382" width="10.85546875" style="43" bestFit="1" customWidth="1"/>
    <col min="5383" max="5383" width="9.140625" style="43" bestFit="1" customWidth="1"/>
    <col min="5384" max="5385" width="11.5703125" style="43" customWidth="1"/>
    <col min="5386" max="5386" width="14.42578125" style="43" customWidth="1"/>
    <col min="5387" max="5387" width="8.5703125" style="43" customWidth="1"/>
    <col min="5388" max="5389" width="11.42578125" style="43" customWidth="1"/>
    <col min="5390" max="5628" width="11.42578125" style="43"/>
    <col min="5629" max="5629" width="43.140625" style="43" customWidth="1"/>
    <col min="5630" max="5630" width="10.5703125" style="43" customWidth="1"/>
    <col min="5631" max="5631" width="10" style="43" bestFit="1" customWidth="1"/>
    <col min="5632" max="5632" width="9.140625" style="43" customWidth="1"/>
    <col min="5633" max="5633" width="7" style="43" customWidth="1"/>
    <col min="5634" max="5634" width="10.5703125" style="43" bestFit="1" customWidth="1"/>
    <col min="5635" max="5635" width="11.85546875" style="43" bestFit="1" customWidth="1"/>
    <col min="5636" max="5637" width="11" style="43" bestFit="1" customWidth="1"/>
    <col min="5638" max="5638" width="10.85546875" style="43" bestFit="1" customWidth="1"/>
    <col min="5639" max="5639" width="9.140625" style="43" bestFit="1" customWidth="1"/>
    <col min="5640" max="5641" width="11.5703125" style="43" customWidth="1"/>
    <col min="5642" max="5642" width="14.42578125" style="43" customWidth="1"/>
    <col min="5643" max="5643" width="8.5703125" style="43" customWidth="1"/>
    <col min="5644" max="5645" width="11.42578125" style="43" customWidth="1"/>
    <col min="5646" max="5884" width="11.42578125" style="43"/>
    <col min="5885" max="5885" width="43.140625" style="43" customWidth="1"/>
    <col min="5886" max="5886" width="10.5703125" style="43" customWidth="1"/>
    <col min="5887" max="5887" width="10" style="43" bestFit="1" customWidth="1"/>
    <col min="5888" max="5888" width="9.140625" style="43" customWidth="1"/>
    <col min="5889" max="5889" width="7" style="43" customWidth="1"/>
    <col min="5890" max="5890" width="10.5703125" style="43" bestFit="1" customWidth="1"/>
    <col min="5891" max="5891" width="11.85546875" style="43" bestFit="1" customWidth="1"/>
    <col min="5892" max="5893" width="11" style="43" bestFit="1" customWidth="1"/>
    <col min="5894" max="5894" width="10.85546875" style="43" bestFit="1" customWidth="1"/>
    <col min="5895" max="5895" width="9.140625" style="43" bestFit="1" customWidth="1"/>
    <col min="5896" max="5897" width="11.5703125" style="43" customWidth="1"/>
    <col min="5898" max="5898" width="14.42578125" style="43" customWidth="1"/>
    <col min="5899" max="5899" width="8.5703125" style="43" customWidth="1"/>
    <col min="5900" max="5901" width="11.42578125" style="43" customWidth="1"/>
    <col min="5902" max="6140" width="11.42578125" style="43"/>
    <col min="6141" max="6141" width="43.140625" style="43" customWidth="1"/>
    <col min="6142" max="6142" width="10.5703125" style="43" customWidth="1"/>
    <col min="6143" max="6143" width="10" style="43" bestFit="1" customWidth="1"/>
    <col min="6144" max="6144" width="9.140625" style="43" customWidth="1"/>
    <col min="6145" max="6145" width="7" style="43" customWidth="1"/>
    <col min="6146" max="6146" width="10.5703125" style="43" bestFit="1" customWidth="1"/>
    <col min="6147" max="6147" width="11.85546875" style="43" bestFit="1" customWidth="1"/>
    <col min="6148" max="6149" width="11" style="43" bestFit="1" customWidth="1"/>
    <col min="6150" max="6150" width="10.85546875" style="43" bestFit="1" customWidth="1"/>
    <col min="6151" max="6151" width="9.140625" style="43" bestFit="1" customWidth="1"/>
    <col min="6152" max="6153" width="11.5703125" style="43" customWidth="1"/>
    <col min="6154" max="6154" width="14.42578125" style="43" customWidth="1"/>
    <col min="6155" max="6155" width="8.5703125" style="43" customWidth="1"/>
    <col min="6156" max="6157" width="11.42578125" style="43" customWidth="1"/>
    <col min="6158" max="6396" width="11.42578125" style="43"/>
    <col min="6397" max="6397" width="43.140625" style="43" customWidth="1"/>
    <col min="6398" max="6398" width="10.5703125" style="43" customWidth="1"/>
    <col min="6399" max="6399" width="10" style="43" bestFit="1" customWidth="1"/>
    <col min="6400" max="6400" width="9.140625" style="43" customWidth="1"/>
    <col min="6401" max="6401" width="7" style="43" customWidth="1"/>
    <col min="6402" max="6402" width="10.5703125" style="43" bestFit="1" customWidth="1"/>
    <col min="6403" max="6403" width="11.85546875" style="43" bestFit="1" customWidth="1"/>
    <col min="6404" max="6405" width="11" style="43" bestFit="1" customWidth="1"/>
    <col min="6406" max="6406" width="10.85546875" style="43" bestFit="1" customWidth="1"/>
    <col min="6407" max="6407" width="9.140625" style="43" bestFit="1" customWidth="1"/>
    <col min="6408" max="6409" width="11.5703125" style="43" customWidth="1"/>
    <col min="6410" max="6410" width="14.42578125" style="43" customWidth="1"/>
    <col min="6411" max="6411" width="8.5703125" style="43" customWidth="1"/>
    <col min="6412" max="6413" width="11.42578125" style="43" customWidth="1"/>
    <col min="6414" max="6652" width="11.42578125" style="43"/>
    <col min="6653" max="6653" width="43.140625" style="43" customWidth="1"/>
    <col min="6654" max="6654" width="10.5703125" style="43" customWidth="1"/>
    <col min="6655" max="6655" width="10" style="43" bestFit="1" customWidth="1"/>
    <col min="6656" max="6656" width="9.140625" style="43" customWidth="1"/>
    <col min="6657" max="6657" width="7" style="43" customWidth="1"/>
    <col min="6658" max="6658" width="10.5703125" style="43" bestFit="1" customWidth="1"/>
    <col min="6659" max="6659" width="11.85546875" style="43" bestFit="1" customWidth="1"/>
    <col min="6660" max="6661" width="11" style="43" bestFit="1" customWidth="1"/>
    <col min="6662" max="6662" width="10.85546875" style="43" bestFit="1" customWidth="1"/>
    <col min="6663" max="6663" width="9.140625" style="43" bestFit="1" customWidth="1"/>
    <col min="6664" max="6665" width="11.5703125" style="43" customWidth="1"/>
    <col min="6666" max="6666" width="14.42578125" style="43" customWidth="1"/>
    <col min="6667" max="6667" width="8.5703125" style="43" customWidth="1"/>
    <col min="6668" max="6669" width="11.42578125" style="43" customWidth="1"/>
    <col min="6670" max="6908" width="11.42578125" style="43"/>
    <col min="6909" max="6909" width="43.140625" style="43" customWidth="1"/>
    <col min="6910" max="6910" width="10.5703125" style="43" customWidth="1"/>
    <col min="6911" max="6911" width="10" style="43" bestFit="1" customWidth="1"/>
    <col min="6912" max="6912" width="9.140625" style="43" customWidth="1"/>
    <col min="6913" max="6913" width="7" style="43" customWidth="1"/>
    <col min="6914" max="6914" width="10.5703125" style="43" bestFit="1" customWidth="1"/>
    <col min="6915" max="6915" width="11.85546875" style="43" bestFit="1" customWidth="1"/>
    <col min="6916" max="6917" width="11" style="43" bestFit="1" customWidth="1"/>
    <col min="6918" max="6918" width="10.85546875" style="43" bestFit="1" customWidth="1"/>
    <col min="6919" max="6919" width="9.140625" style="43" bestFit="1" customWidth="1"/>
    <col min="6920" max="6921" width="11.5703125" style="43" customWidth="1"/>
    <col min="6922" max="6922" width="14.42578125" style="43" customWidth="1"/>
    <col min="6923" max="6923" width="8.5703125" style="43" customWidth="1"/>
    <col min="6924" max="6925" width="11.42578125" style="43" customWidth="1"/>
    <col min="6926" max="7164" width="11.42578125" style="43"/>
    <col min="7165" max="7165" width="43.140625" style="43" customWidth="1"/>
    <col min="7166" max="7166" width="10.5703125" style="43" customWidth="1"/>
    <col min="7167" max="7167" width="10" style="43" bestFit="1" customWidth="1"/>
    <col min="7168" max="7168" width="9.140625" style="43" customWidth="1"/>
    <col min="7169" max="7169" width="7" style="43" customWidth="1"/>
    <col min="7170" max="7170" width="10.5703125" style="43" bestFit="1" customWidth="1"/>
    <col min="7171" max="7171" width="11.85546875" style="43" bestFit="1" customWidth="1"/>
    <col min="7172" max="7173" width="11" style="43" bestFit="1" customWidth="1"/>
    <col min="7174" max="7174" width="10.85546875" style="43" bestFit="1" customWidth="1"/>
    <col min="7175" max="7175" width="9.140625" style="43" bestFit="1" customWidth="1"/>
    <col min="7176" max="7177" width="11.5703125" style="43" customWidth="1"/>
    <col min="7178" max="7178" width="14.42578125" style="43" customWidth="1"/>
    <col min="7179" max="7179" width="8.5703125" style="43" customWidth="1"/>
    <col min="7180" max="7181" width="11.42578125" style="43" customWidth="1"/>
    <col min="7182" max="7420" width="11.42578125" style="43"/>
    <col min="7421" max="7421" width="43.140625" style="43" customWidth="1"/>
    <col min="7422" max="7422" width="10.5703125" style="43" customWidth="1"/>
    <col min="7423" max="7423" width="10" style="43" bestFit="1" customWidth="1"/>
    <col min="7424" max="7424" width="9.140625" style="43" customWidth="1"/>
    <col min="7425" max="7425" width="7" style="43" customWidth="1"/>
    <col min="7426" max="7426" width="10.5703125" style="43" bestFit="1" customWidth="1"/>
    <col min="7427" max="7427" width="11.85546875" style="43" bestFit="1" customWidth="1"/>
    <col min="7428" max="7429" width="11" style="43" bestFit="1" customWidth="1"/>
    <col min="7430" max="7430" width="10.85546875" style="43" bestFit="1" customWidth="1"/>
    <col min="7431" max="7431" width="9.140625" style="43" bestFit="1" customWidth="1"/>
    <col min="7432" max="7433" width="11.5703125" style="43" customWidth="1"/>
    <col min="7434" max="7434" width="14.42578125" style="43" customWidth="1"/>
    <col min="7435" max="7435" width="8.5703125" style="43" customWidth="1"/>
    <col min="7436" max="7437" width="11.42578125" style="43" customWidth="1"/>
    <col min="7438" max="7676" width="11.42578125" style="43"/>
    <col min="7677" max="7677" width="43.140625" style="43" customWidth="1"/>
    <col min="7678" max="7678" width="10.5703125" style="43" customWidth="1"/>
    <col min="7679" max="7679" width="10" style="43" bestFit="1" customWidth="1"/>
    <col min="7680" max="7680" width="9.140625" style="43" customWidth="1"/>
    <col min="7681" max="7681" width="7" style="43" customWidth="1"/>
    <col min="7682" max="7682" width="10.5703125" style="43" bestFit="1" customWidth="1"/>
    <col min="7683" max="7683" width="11.85546875" style="43" bestFit="1" customWidth="1"/>
    <col min="7684" max="7685" width="11" style="43" bestFit="1" customWidth="1"/>
    <col min="7686" max="7686" width="10.85546875" style="43" bestFit="1" customWidth="1"/>
    <col min="7687" max="7687" width="9.140625" style="43" bestFit="1" customWidth="1"/>
    <col min="7688" max="7689" width="11.5703125" style="43" customWidth="1"/>
    <col min="7690" max="7690" width="14.42578125" style="43" customWidth="1"/>
    <col min="7691" max="7691" width="8.5703125" style="43" customWidth="1"/>
    <col min="7692" max="7693" width="11.42578125" style="43" customWidth="1"/>
    <col min="7694" max="7932" width="11.42578125" style="43"/>
    <col min="7933" max="7933" width="43.140625" style="43" customWidth="1"/>
    <col min="7934" max="7934" width="10.5703125" style="43" customWidth="1"/>
    <col min="7935" max="7935" width="10" style="43" bestFit="1" customWidth="1"/>
    <col min="7936" max="7936" width="9.140625" style="43" customWidth="1"/>
    <col min="7937" max="7937" width="7" style="43" customWidth="1"/>
    <col min="7938" max="7938" width="10.5703125" style="43" bestFit="1" customWidth="1"/>
    <col min="7939" max="7939" width="11.85546875" style="43" bestFit="1" customWidth="1"/>
    <col min="7940" max="7941" width="11" style="43" bestFit="1" customWidth="1"/>
    <col min="7942" max="7942" width="10.85546875" style="43" bestFit="1" customWidth="1"/>
    <col min="7943" max="7943" width="9.140625" style="43" bestFit="1" customWidth="1"/>
    <col min="7944" max="7945" width="11.5703125" style="43" customWidth="1"/>
    <col min="7946" max="7946" width="14.42578125" style="43" customWidth="1"/>
    <col min="7947" max="7947" width="8.5703125" style="43" customWidth="1"/>
    <col min="7948" max="7949" width="11.42578125" style="43" customWidth="1"/>
    <col min="7950" max="8188" width="11.42578125" style="43"/>
    <col min="8189" max="8189" width="43.140625" style="43" customWidth="1"/>
    <col min="8190" max="8190" width="10.5703125" style="43" customWidth="1"/>
    <col min="8191" max="8191" width="10" style="43" bestFit="1" customWidth="1"/>
    <col min="8192" max="8192" width="9.140625" style="43" customWidth="1"/>
    <col min="8193" max="8193" width="7" style="43" customWidth="1"/>
    <col min="8194" max="8194" width="10.5703125" style="43" bestFit="1" customWidth="1"/>
    <col min="8195" max="8195" width="11.85546875" style="43" bestFit="1" customWidth="1"/>
    <col min="8196" max="8197" width="11" style="43" bestFit="1" customWidth="1"/>
    <col min="8198" max="8198" width="10.85546875" style="43" bestFit="1" customWidth="1"/>
    <col min="8199" max="8199" width="9.140625" style="43" bestFit="1" customWidth="1"/>
    <col min="8200" max="8201" width="11.5703125" style="43" customWidth="1"/>
    <col min="8202" max="8202" width="14.42578125" style="43" customWidth="1"/>
    <col min="8203" max="8203" width="8.5703125" style="43" customWidth="1"/>
    <col min="8204" max="8205" width="11.42578125" style="43" customWidth="1"/>
    <col min="8206" max="8444" width="11.42578125" style="43"/>
    <col min="8445" max="8445" width="43.140625" style="43" customWidth="1"/>
    <col min="8446" max="8446" width="10.5703125" style="43" customWidth="1"/>
    <col min="8447" max="8447" width="10" style="43" bestFit="1" customWidth="1"/>
    <col min="8448" max="8448" width="9.140625" style="43" customWidth="1"/>
    <col min="8449" max="8449" width="7" style="43" customWidth="1"/>
    <col min="8450" max="8450" width="10.5703125" style="43" bestFit="1" customWidth="1"/>
    <col min="8451" max="8451" width="11.85546875" style="43" bestFit="1" customWidth="1"/>
    <col min="8452" max="8453" width="11" style="43" bestFit="1" customWidth="1"/>
    <col min="8454" max="8454" width="10.85546875" style="43" bestFit="1" customWidth="1"/>
    <col min="8455" max="8455" width="9.140625" style="43" bestFit="1" customWidth="1"/>
    <col min="8456" max="8457" width="11.5703125" style="43" customWidth="1"/>
    <col min="8458" max="8458" width="14.42578125" style="43" customWidth="1"/>
    <col min="8459" max="8459" width="8.5703125" style="43" customWidth="1"/>
    <col min="8460" max="8461" width="11.42578125" style="43" customWidth="1"/>
    <col min="8462" max="8700" width="11.42578125" style="43"/>
    <col min="8701" max="8701" width="43.140625" style="43" customWidth="1"/>
    <col min="8702" max="8702" width="10.5703125" style="43" customWidth="1"/>
    <col min="8703" max="8703" width="10" style="43" bestFit="1" customWidth="1"/>
    <col min="8704" max="8704" width="9.140625" style="43" customWidth="1"/>
    <col min="8705" max="8705" width="7" style="43" customWidth="1"/>
    <col min="8706" max="8706" width="10.5703125" style="43" bestFit="1" customWidth="1"/>
    <col min="8707" max="8707" width="11.85546875" style="43" bestFit="1" customWidth="1"/>
    <col min="8708" max="8709" width="11" style="43" bestFit="1" customWidth="1"/>
    <col min="8710" max="8710" width="10.85546875" style="43" bestFit="1" customWidth="1"/>
    <col min="8711" max="8711" width="9.140625" style="43" bestFit="1" customWidth="1"/>
    <col min="8712" max="8713" width="11.5703125" style="43" customWidth="1"/>
    <col min="8714" max="8714" width="14.42578125" style="43" customWidth="1"/>
    <col min="8715" max="8715" width="8.5703125" style="43" customWidth="1"/>
    <col min="8716" max="8717" width="11.42578125" style="43" customWidth="1"/>
    <col min="8718" max="8956" width="11.42578125" style="43"/>
    <col min="8957" max="8957" width="43.140625" style="43" customWidth="1"/>
    <col min="8958" max="8958" width="10.5703125" style="43" customWidth="1"/>
    <col min="8959" max="8959" width="10" style="43" bestFit="1" customWidth="1"/>
    <col min="8960" max="8960" width="9.140625" style="43" customWidth="1"/>
    <col min="8961" max="8961" width="7" style="43" customWidth="1"/>
    <col min="8962" max="8962" width="10.5703125" style="43" bestFit="1" customWidth="1"/>
    <col min="8963" max="8963" width="11.85546875" style="43" bestFit="1" customWidth="1"/>
    <col min="8964" max="8965" width="11" style="43" bestFit="1" customWidth="1"/>
    <col min="8966" max="8966" width="10.85546875" style="43" bestFit="1" customWidth="1"/>
    <col min="8967" max="8967" width="9.140625" style="43" bestFit="1" customWidth="1"/>
    <col min="8968" max="8969" width="11.5703125" style="43" customWidth="1"/>
    <col min="8970" max="8970" width="14.42578125" style="43" customWidth="1"/>
    <col min="8971" max="8971" width="8.5703125" style="43" customWidth="1"/>
    <col min="8972" max="8973" width="11.42578125" style="43" customWidth="1"/>
    <col min="8974" max="9212" width="11.42578125" style="43"/>
    <col min="9213" max="9213" width="43.140625" style="43" customWidth="1"/>
    <col min="9214" max="9214" width="10.5703125" style="43" customWidth="1"/>
    <col min="9215" max="9215" width="10" style="43" bestFit="1" customWidth="1"/>
    <col min="9216" max="9216" width="9.140625" style="43" customWidth="1"/>
    <col min="9217" max="9217" width="7" style="43" customWidth="1"/>
    <col min="9218" max="9218" width="10.5703125" style="43" bestFit="1" customWidth="1"/>
    <col min="9219" max="9219" width="11.85546875" style="43" bestFit="1" customWidth="1"/>
    <col min="9220" max="9221" width="11" style="43" bestFit="1" customWidth="1"/>
    <col min="9222" max="9222" width="10.85546875" style="43" bestFit="1" customWidth="1"/>
    <col min="9223" max="9223" width="9.140625" style="43" bestFit="1" customWidth="1"/>
    <col min="9224" max="9225" width="11.5703125" style="43" customWidth="1"/>
    <col min="9226" max="9226" width="14.42578125" style="43" customWidth="1"/>
    <col min="9227" max="9227" width="8.5703125" style="43" customWidth="1"/>
    <col min="9228" max="9229" width="11.42578125" style="43" customWidth="1"/>
    <col min="9230" max="9468" width="11.42578125" style="43"/>
    <col min="9469" max="9469" width="43.140625" style="43" customWidth="1"/>
    <col min="9470" max="9470" width="10.5703125" style="43" customWidth="1"/>
    <col min="9471" max="9471" width="10" style="43" bestFit="1" customWidth="1"/>
    <col min="9472" max="9472" width="9.140625" style="43" customWidth="1"/>
    <col min="9473" max="9473" width="7" style="43" customWidth="1"/>
    <col min="9474" max="9474" width="10.5703125" style="43" bestFit="1" customWidth="1"/>
    <col min="9475" max="9475" width="11.85546875" style="43" bestFit="1" customWidth="1"/>
    <col min="9476" max="9477" width="11" style="43" bestFit="1" customWidth="1"/>
    <col min="9478" max="9478" width="10.85546875" style="43" bestFit="1" customWidth="1"/>
    <col min="9479" max="9479" width="9.140625" style="43" bestFit="1" customWidth="1"/>
    <col min="9480" max="9481" width="11.5703125" style="43" customWidth="1"/>
    <col min="9482" max="9482" width="14.42578125" style="43" customWidth="1"/>
    <col min="9483" max="9483" width="8.5703125" style="43" customWidth="1"/>
    <col min="9484" max="9485" width="11.42578125" style="43" customWidth="1"/>
    <col min="9486" max="9724" width="11.42578125" style="43"/>
    <col min="9725" max="9725" width="43.140625" style="43" customWidth="1"/>
    <col min="9726" max="9726" width="10.5703125" style="43" customWidth="1"/>
    <col min="9727" max="9727" width="10" style="43" bestFit="1" customWidth="1"/>
    <col min="9728" max="9728" width="9.140625" style="43" customWidth="1"/>
    <col min="9729" max="9729" width="7" style="43" customWidth="1"/>
    <col min="9730" max="9730" width="10.5703125" style="43" bestFit="1" customWidth="1"/>
    <col min="9731" max="9731" width="11.85546875" style="43" bestFit="1" customWidth="1"/>
    <col min="9732" max="9733" width="11" style="43" bestFit="1" customWidth="1"/>
    <col min="9734" max="9734" width="10.85546875" style="43" bestFit="1" customWidth="1"/>
    <col min="9735" max="9735" width="9.140625" style="43" bestFit="1" customWidth="1"/>
    <col min="9736" max="9737" width="11.5703125" style="43" customWidth="1"/>
    <col min="9738" max="9738" width="14.42578125" style="43" customWidth="1"/>
    <col min="9739" max="9739" width="8.5703125" style="43" customWidth="1"/>
    <col min="9740" max="9741" width="11.42578125" style="43" customWidth="1"/>
    <col min="9742" max="9980" width="11.42578125" style="43"/>
    <col min="9981" max="9981" width="43.140625" style="43" customWidth="1"/>
    <col min="9982" max="9982" width="10.5703125" style="43" customWidth="1"/>
    <col min="9983" max="9983" width="10" style="43" bestFit="1" customWidth="1"/>
    <col min="9984" max="9984" width="9.140625" style="43" customWidth="1"/>
    <col min="9985" max="9985" width="7" style="43" customWidth="1"/>
    <col min="9986" max="9986" width="10.5703125" style="43" bestFit="1" customWidth="1"/>
    <col min="9987" max="9987" width="11.85546875" style="43" bestFit="1" customWidth="1"/>
    <col min="9988" max="9989" width="11" style="43" bestFit="1" customWidth="1"/>
    <col min="9990" max="9990" width="10.85546875" style="43" bestFit="1" customWidth="1"/>
    <col min="9991" max="9991" width="9.140625" style="43" bestFit="1" customWidth="1"/>
    <col min="9992" max="9993" width="11.5703125" style="43" customWidth="1"/>
    <col min="9994" max="9994" width="14.42578125" style="43" customWidth="1"/>
    <col min="9995" max="9995" width="8.5703125" style="43" customWidth="1"/>
    <col min="9996" max="9997" width="11.42578125" style="43" customWidth="1"/>
    <col min="9998" max="10236" width="11.42578125" style="43"/>
    <col min="10237" max="10237" width="43.140625" style="43" customWidth="1"/>
    <col min="10238" max="10238" width="10.5703125" style="43" customWidth="1"/>
    <col min="10239" max="10239" width="10" style="43" bestFit="1" customWidth="1"/>
    <col min="10240" max="10240" width="9.140625" style="43" customWidth="1"/>
    <col min="10241" max="10241" width="7" style="43" customWidth="1"/>
    <col min="10242" max="10242" width="10.5703125" style="43" bestFit="1" customWidth="1"/>
    <col min="10243" max="10243" width="11.85546875" style="43" bestFit="1" customWidth="1"/>
    <col min="10244" max="10245" width="11" style="43" bestFit="1" customWidth="1"/>
    <col min="10246" max="10246" width="10.85546875" style="43" bestFit="1" customWidth="1"/>
    <col min="10247" max="10247" width="9.140625" style="43" bestFit="1" customWidth="1"/>
    <col min="10248" max="10249" width="11.5703125" style="43" customWidth="1"/>
    <col min="10250" max="10250" width="14.42578125" style="43" customWidth="1"/>
    <col min="10251" max="10251" width="8.5703125" style="43" customWidth="1"/>
    <col min="10252" max="10253" width="11.42578125" style="43" customWidth="1"/>
    <col min="10254" max="10492" width="11.42578125" style="43"/>
    <col min="10493" max="10493" width="43.140625" style="43" customWidth="1"/>
    <col min="10494" max="10494" width="10.5703125" style="43" customWidth="1"/>
    <col min="10495" max="10495" width="10" style="43" bestFit="1" customWidth="1"/>
    <col min="10496" max="10496" width="9.140625" style="43" customWidth="1"/>
    <col min="10497" max="10497" width="7" style="43" customWidth="1"/>
    <col min="10498" max="10498" width="10.5703125" style="43" bestFit="1" customWidth="1"/>
    <col min="10499" max="10499" width="11.85546875" style="43" bestFit="1" customWidth="1"/>
    <col min="10500" max="10501" width="11" style="43" bestFit="1" customWidth="1"/>
    <col min="10502" max="10502" width="10.85546875" style="43" bestFit="1" customWidth="1"/>
    <col min="10503" max="10503" width="9.140625" style="43" bestFit="1" customWidth="1"/>
    <col min="10504" max="10505" width="11.5703125" style="43" customWidth="1"/>
    <col min="10506" max="10506" width="14.42578125" style="43" customWidth="1"/>
    <col min="10507" max="10507" width="8.5703125" style="43" customWidth="1"/>
    <col min="10508" max="10509" width="11.42578125" style="43" customWidth="1"/>
    <col min="10510" max="10748" width="11.42578125" style="43"/>
    <col min="10749" max="10749" width="43.140625" style="43" customWidth="1"/>
    <col min="10750" max="10750" width="10.5703125" style="43" customWidth="1"/>
    <col min="10751" max="10751" width="10" style="43" bestFit="1" customWidth="1"/>
    <col min="10752" max="10752" width="9.140625" style="43" customWidth="1"/>
    <col min="10753" max="10753" width="7" style="43" customWidth="1"/>
    <col min="10754" max="10754" width="10.5703125" style="43" bestFit="1" customWidth="1"/>
    <col min="10755" max="10755" width="11.85546875" style="43" bestFit="1" customWidth="1"/>
    <col min="10756" max="10757" width="11" style="43" bestFit="1" customWidth="1"/>
    <col min="10758" max="10758" width="10.85546875" style="43" bestFit="1" customWidth="1"/>
    <col min="10759" max="10759" width="9.140625" style="43" bestFit="1" customWidth="1"/>
    <col min="10760" max="10761" width="11.5703125" style="43" customWidth="1"/>
    <col min="10762" max="10762" width="14.42578125" style="43" customWidth="1"/>
    <col min="10763" max="10763" width="8.5703125" style="43" customWidth="1"/>
    <col min="10764" max="10765" width="11.42578125" style="43" customWidth="1"/>
    <col min="10766" max="11004" width="11.42578125" style="43"/>
    <col min="11005" max="11005" width="43.140625" style="43" customWidth="1"/>
    <col min="11006" max="11006" width="10.5703125" style="43" customWidth="1"/>
    <col min="11007" max="11007" width="10" style="43" bestFit="1" customWidth="1"/>
    <col min="11008" max="11008" width="9.140625" style="43" customWidth="1"/>
    <col min="11009" max="11009" width="7" style="43" customWidth="1"/>
    <col min="11010" max="11010" width="10.5703125" style="43" bestFit="1" customWidth="1"/>
    <col min="11011" max="11011" width="11.85546875" style="43" bestFit="1" customWidth="1"/>
    <col min="11012" max="11013" width="11" style="43" bestFit="1" customWidth="1"/>
    <col min="11014" max="11014" width="10.85546875" style="43" bestFit="1" customWidth="1"/>
    <col min="11015" max="11015" width="9.140625" style="43" bestFit="1" customWidth="1"/>
    <col min="11016" max="11017" width="11.5703125" style="43" customWidth="1"/>
    <col min="11018" max="11018" width="14.42578125" style="43" customWidth="1"/>
    <col min="11019" max="11019" width="8.5703125" style="43" customWidth="1"/>
    <col min="11020" max="11021" width="11.42578125" style="43" customWidth="1"/>
    <col min="11022" max="11260" width="11.42578125" style="43"/>
    <col min="11261" max="11261" width="43.140625" style="43" customWidth="1"/>
    <col min="11262" max="11262" width="10.5703125" style="43" customWidth="1"/>
    <col min="11263" max="11263" width="10" style="43" bestFit="1" customWidth="1"/>
    <col min="11264" max="11264" width="9.140625" style="43" customWidth="1"/>
    <col min="11265" max="11265" width="7" style="43" customWidth="1"/>
    <col min="11266" max="11266" width="10.5703125" style="43" bestFit="1" customWidth="1"/>
    <col min="11267" max="11267" width="11.85546875" style="43" bestFit="1" customWidth="1"/>
    <col min="11268" max="11269" width="11" style="43" bestFit="1" customWidth="1"/>
    <col min="11270" max="11270" width="10.85546875" style="43" bestFit="1" customWidth="1"/>
    <col min="11271" max="11271" width="9.140625" style="43" bestFit="1" customWidth="1"/>
    <col min="11272" max="11273" width="11.5703125" style="43" customWidth="1"/>
    <col min="11274" max="11274" width="14.42578125" style="43" customWidth="1"/>
    <col min="11275" max="11275" width="8.5703125" style="43" customWidth="1"/>
    <col min="11276" max="11277" width="11.42578125" style="43" customWidth="1"/>
    <col min="11278" max="11516" width="11.42578125" style="43"/>
    <col min="11517" max="11517" width="43.140625" style="43" customWidth="1"/>
    <col min="11518" max="11518" width="10.5703125" style="43" customWidth="1"/>
    <col min="11519" max="11519" width="10" style="43" bestFit="1" customWidth="1"/>
    <col min="11520" max="11520" width="9.140625" style="43" customWidth="1"/>
    <col min="11521" max="11521" width="7" style="43" customWidth="1"/>
    <col min="11522" max="11522" width="10.5703125" style="43" bestFit="1" customWidth="1"/>
    <col min="11523" max="11523" width="11.85546875" style="43" bestFit="1" customWidth="1"/>
    <col min="11524" max="11525" width="11" style="43" bestFit="1" customWidth="1"/>
    <col min="11526" max="11526" width="10.85546875" style="43" bestFit="1" customWidth="1"/>
    <col min="11527" max="11527" width="9.140625" style="43" bestFit="1" customWidth="1"/>
    <col min="11528" max="11529" width="11.5703125" style="43" customWidth="1"/>
    <col min="11530" max="11530" width="14.42578125" style="43" customWidth="1"/>
    <col min="11531" max="11531" width="8.5703125" style="43" customWidth="1"/>
    <col min="11532" max="11533" width="11.42578125" style="43" customWidth="1"/>
    <col min="11534" max="11772" width="11.42578125" style="43"/>
    <col min="11773" max="11773" width="43.140625" style="43" customWidth="1"/>
    <col min="11774" max="11774" width="10.5703125" style="43" customWidth="1"/>
    <col min="11775" max="11775" width="10" style="43" bestFit="1" customWidth="1"/>
    <col min="11776" max="11776" width="9.140625" style="43" customWidth="1"/>
    <col min="11777" max="11777" width="7" style="43" customWidth="1"/>
    <col min="11778" max="11778" width="10.5703125" style="43" bestFit="1" customWidth="1"/>
    <col min="11779" max="11779" width="11.85546875" style="43" bestFit="1" customWidth="1"/>
    <col min="11780" max="11781" width="11" style="43" bestFit="1" customWidth="1"/>
    <col min="11782" max="11782" width="10.85546875" style="43" bestFit="1" customWidth="1"/>
    <col min="11783" max="11783" width="9.140625" style="43" bestFit="1" customWidth="1"/>
    <col min="11784" max="11785" width="11.5703125" style="43" customWidth="1"/>
    <col min="11786" max="11786" width="14.42578125" style="43" customWidth="1"/>
    <col min="11787" max="11787" width="8.5703125" style="43" customWidth="1"/>
    <col min="11788" max="11789" width="11.42578125" style="43" customWidth="1"/>
    <col min="11790" max="12028" width="11.42578125" style="43"/>
    <col min="12029" max="12029" width="43.140625" style="43" customWidth="1"/>
    <col min="12030" max="12030" width="10.5703125" style="43" customWidth="1"/>
    <col min="12031" max="12031" width="10" style="43" bestFit="1" customWidth="1"/>
    <col min="12032" max="12032" width="9.140625" style="43" customWidth="1"/>
    <col min="12033" max="12033" width="7" style="43" customWidth="1"/>
    <col min="12034" max="12034" width="10.5703125" style="43" bestFit="1" customWidth="1"/>
    <col min="12035" max="12035" width="11.85546875" style="43" bestFit="1" customWidth="1"/>
    <col min="12036" max="12037" width="11" style="43" bestFit="1" customWidth="1"/>
    <col min="12038" max="12038" width="10.85546875" style="43" bestFit="1" customWidth="1"/>
    <col min="12039" max="12039" width="9.140625" style="43" bestFit="1" customWidth="1"/>
    <col min="12040" max="12041" width="11.5703125" style="43" customWidth="1"/>
    <col min="12042" max="12042" width="14.42578125" style="43" customWidth="1"/>
    <col min="12043" max="12043" width="8.5703125" style="43" customWidth="1"/>
    <col min="12044" max="12045" width="11.42578125" style="43" customWidth="1"/>
    <col min="12046" max="12284" width="11.42578125" style="43"/>
    <col min="12285" max="12285" width="43.140625" style="43" customWidth="1"/>
    <col min="12286" max="12286" width="10.5703125" style="43" customWidth="1"/>
    <col min="12287" max="12287" width="10" style="43" bestFit="1" customWidth="1"/>
    <col min="12288" max="12288" width="9.140625" style="43" customWidth="1"/>
    <col min="12289" max="12289" width="7" style="43" customWidth="1"/>
    <col min="12290" max="12290" width="10.5703125" style="43" bestFit="1" customWidth="1"/>
    <col min="12291" max="12291" width="11.85546875" style="43" bestFit="1" customWidth="1"/>
    <col min="12292" max="12293" width="11" style="43" bestFit="1" customWidth="1"/>
    <col min="12294" max="12294" width="10.85546875" style="43" bestFit="1" customWidth="1"/>
    <col min="12295" max="12295" width="9.140625" style="43" bestFit="1" customWidth="1"/>
    <col min="12296" max="12297" width="11.5703125" style="43" customWidth="1"/>
    <col min="12298" max="12298" width="14.42578125" style="43" customWidth="1"/>
    <col min="12299" max="12299" width="8.5703125" style="43" customWidth="1"/>
    <col min="12300" max="12301" width="11.42578125" style="43" customWidth="1"/>
    <col min="12302" max="12540" width="11.42578125" style="43"/>
    <col min="12541" max="12541" width="43.140625" style="43" customWidth="1"/>
    <col min="12542" max="12542" width="10.5703125" style="43" customWidth="1"/>
    <col min="12543" max="12543" width="10" style="43" bestFit="1" customWidth="1"/>
    <col min="12544" max="12544" width="9.140625" style="43" customWidth="1"/>
    <col min="12545" max="12545" width="7" style="43" customWidth="1"/>
    <col min="12546" max="12546" width="10.5703125" style="43" bestFit="1" customWidth="1"/>
    <col min="12547" max="12547" width="11.85546875" style="43" bestFit="1" customWidth="1"/>
    <col min="12548" max="12549" width="11" style="43" bestFit="1" customWidth="1"/>
    <col min="12550" max="12550" width="10.85546875" style="43" bestFit="1" customWidth="1"/>
    <col min="12551" max="12551" width="9.140625" style="43" bestFit="1" customWidth="1"/>
    <col min="12552" max="12553" width="11.5703125" style="43" customWidth="1"/>
    <col min="12554" max="12554" width="14.42578125" style="43" customWidth="1"/>
    <col min="12555" max="12555" width="8.5703125" style="43" customWidth="1"/>
    <col min="12556" max="12557" width="11.42578125" style="43" customWidth="1"/>
    <col min="12558" max="12796" width="11.42578125" style="43"/>
    <col min="12797" max="12797" width="43.140625" style="43" customWidth="1"/>
    <col min="12798" max="12798" width="10.5703125" style="43" customWidth="1"/>
    <col min="12799" max="12799" width="10" style="43" bestFit="1" customWidth="1"/>
    <col min="12800" max="12800" width="9.140625" style="43" customWidth="1"/>
    <col min="12801" max="12801" width="7" style="43" customWidth="1"/>
    <col min="12802" max="12802" width="10.5703125" style="43" bestFit="1" customWidth="1"/>
    <col min="12803" max="12803" width="11.85546875" style="43" bestFit="1" customWidth="1"/>
    <col min="12804" max="12805" width="11" style="43" bestFit="1" customWidth="1"/>
    <col min="12806" max="12806" width="10.85546875" style="43" bestFit="1" customWidth="1"/>
    <col min="12807" max="12807" width="9.140625" style="43" bestFit="1" customWidth="1"/>
    <col min="12808" max="12809" width="11.5703125" style="43" customWidth="1"/>
    <col min="12810" max="12810" width="14.42578125" style="43" customWidth="1"/>
    <col min="12811" max="12811" width="8.5703125" style="43" customWidth="1"/>
    <col min="12812" max="12813" width="11.42578125" style="43" customWidth="1"/>
    <col min="12814" max="13052" width="11.42578125" style="43"/>
    <col min="13053" max="13053" width="43.140625" style="43" customWidth="1"/>
    <col min="13054" max="13054" width="10.5703125" style="43" customWidth="1"/>
    <col min="13055" max="13055" width="10" style="43" bestFit="1" customWidth="1"/>
    <col min="13056" max="13056" width="9.140625" style="43" customWidth="1"/>
    <col min="13057" max="13057" width="7" style="43" customWidth="1"/>
    <col min="13058" max="13058" width="10.5703125" style="43" bestFit="1" customWidth="1"/>
    <col min="13059" max="13059" width="11.85546875" style="43" bestFit="1" customWidth="1"/>
    <col min="13060" max="13061" width="11" style="43" bestFit="1" customWidth="1"/>
    <col min="13062" max="13062" width="10.85546875" style="43" bestFit="1" customWidth="1"/>
    <col min="13063" max="13063" width="9.140625" style="43" bestFit="1" customWidth="1"/>
    <col min="13064" max="13065" width="11.5703125" style="43" customWidth="1"/>
    <col min="13066" max="13066" width="14.42578125" style="43" customWidth="1"/>
    <col min="13067" max="13067" width="8.5703125" style="43" customWidth="1"/>
    <col min="13068" max="13069" width="11.42578125" style="43" customWidth="1"/>
    <col min="13070" max="13308" width="11.42578125" style="43"/>
    <col min="13309" max="13309" width="43.140625" style="43" customWidth="1"/>
    <col min="13310" max="13310" width="10.5703125" style="43" customWidth="1"/>
    <col min="13311" max="13311" width="10" style="43" bestFit="1" customWidth="1"/>
    <col min="13312" max="13312" width="9.140625" style="43" customWidth="1"/>
    <col min="13313" max="13313" width="7" style="43" customWidth="1"/>
    <col min="13314" max="13314" width="10.5703125" style="43" bestFit="1" customWidth="1"/>
    <col min="13315" max="13315" width="11.85546875" style="43" bestFit="1" customWidth="1"/>
    <col min="13316" max="13317" width="11" style="43" bestFit="1" customWidth="1"/>
    <col min="13318" max="13318" width="10.85546875" style="43" bestFit="1" customWidth="1"/>
    <col min="13319" max="13319" width="9.140625" style="43" bestFit="1" customWidth="1"/>
    <col min="13320" max="13321" width="11.5703125" style="43" customWidth="1"/>
    <col min="13322" max="13322" width="14.42578125" style="43" customWidth="1"/>
    <col min="13323" max="13323" width="8.5703125" style="43" customWidth="1"/>
    <col min="13324" max="13325" width="11.42578125" style="43" customWidth="1"/>
    <col min="13326" max="13564" width="11.42578125" style="43"/>
    <col min="13565" max="13565" width="43.140625" style="43" customWidth="1"/>
    <col min="13566" max="13566" width="10.5703125" style="43" customWidth="1"/>
    <col min="13567" max="13567" width="10" style="43" bestFit="1" customWidth="1"/>
    <col min="13568" max="13568" width="9.140625" style="43" customWidth="1"/>
    <col min="13569" max="13569" width="7" style="43" customWidth="1"/>
    <col min="13570" max="13570" width="10.5703125" style="43" bestFit="1" customWidth="1"/>
    <col min="13571" max="13571" width="11.85546875" style="43" bestFit="1" customWidth="1"/>
    <col min="13572" max="13573" width="11" style="43" bestFit="1" customWidth="1"/>
    <col min="13574" max="13574" width="10.85546875" style="43" bestFit="1" customWidth="1"/>
    <col min="13575" max="13575" width="9.140625" style="43" bestFit="1" customWidth="1"/>
    <col min="13576" max="13577" width="11.5703125" style="43" customWidth="1"/>
    <col min="13578" max="13578" width="14.42578125" style="43" customWidth="1"/>
    <col min="13579" max="13579" width="8.5703125" style="43" customWidth="1"/>
    <col min="13580" max="13581" width="11.42578125" style="43" customWidth="1"/>
    <col min="13582" max="13820" width="11.42578125" style="43"/>
    <col min="13821" max="13821" width="43.140625" style="43" customWidth="1"/>
    <col min="13822" max="13822" width="10.5703125" style="43" customWidth="1"/>
    <col min="13823" max="13823" width="10" style="43" bestFit="1" customWidth="1"/>
    <col min="13824" max="13824" width="9.140625" style="43" customWidth="1"/>
    <col min="13825" max="13825" width="7" style="43" customWidth="1"/>
    <col min="13826" max="13826" width="10.5703125" style="43" bestFit="1" customWidth="1"/>
    <col min="13827" max="13827" width="11.85546875" style="43" bestFit="1" customWidth="1"/>
    <col min="13828" max="13829" width="11" style="43" bestFit="1" customWidth="1"/>
    <col min="13830" max="13830" width="10.85546875" style="43" bestFit="1" customWidth="1"/>
    <col min="13831" max="13831" width="9.140625" style="43" bestFit="1" customWidth="1"/>
    <col min="13832" max="13833" width="11.5703125" style="43" customWidth="1"/>
    <col min="13834" max="13834" width="14.42578125" style="43" customWidth="1"/>
    <col min="13835" max="13835" width="8.5703125" style="43" customWidth="1"/>
    <col min="13836" max="13837" width="11.42578125" style="43" customWidth="1"/>
    <col min="13838" max="14076" width="11.42578125" style="43"/>
    <col min="14077" max="14077" width="43.140625" style="43" customWidth="1"/>
    <col min="14078" max="14078" width="10.5703125" style="43" customWidth="1"/>
    <col min="14079" max="14079" width="10" style="43" bestFit="1" customWidth="1"/>
    <col min="14080" max="14080" width="9.140625" style="43" customWidth="1"/>
    <col min="14081" max="14081" width="7" style="43" customWidth="1"/>
    <col min="14082" max="14082" width="10.5703125" style="43" bestFit="1" customWidth="1"/>
    <col min="14083" max="14083" width="11.85546875" style="43" bestFit="1" customWidth="1"/>
    <col min="14084" max="14085" width="11" style="43" bestFit="1" customWidth="1"/>
    <col min="14086" max="14086" width="10.85546875" style="43" bestFit="1" customWidth="1"/>
    <col min="14087" max="14087" width="9.140625" style="43" bestFit="1" customWidth="1"/>
    <col min="14088" max="14089" width="11.5703125" style="43" customWidth="1"/>
    <col min="14090" max="14090" width="14.42578125" style="43" customWidth="1"/>
    <col min="14091" max="14091" width="8.5703125" style="43" customWidth="1"/>
    <col min="14092" max="14093" width="11.42578125" style="43" customWidth="1"/>
    <col min="14094" max="14332" width="11.42578125" style="43"/>
    <col min="14333" max="14333" width="43.140625" style="43" customWidth="1"/>
    <col min="14334" max="14334" width="10.5703125" style="43" customWidth="1"/>
    <col min="14335" max="14335" width="10" style="43" bestFit="1" customWidth="1"/>
    <col min="14336" max="14336" width="9.140625" style="43" customWidth="1"/>
    <col min="14337" max="14337" width="7" style="43" customWidth="1"/>
    <col min="14338" max="14338" width="10.5703125" style="43" bestFit="1" customWidth="1"/>
    <col min="14339" max="14339" width="11.85546875" style="43" bestFit="1" customWidth="1"/>
    <col min="14340" max="14341" width="11" style="43" bestFit="1" customWidth="1"/>
    <col min="14342" max="14342" width="10.85546875" style="43" bestFit="1" customWidth="1"/>
    <col min="14343" max="14343" width="9.140625" style="43" bestFit="1" customWidth="1"/>
    <col min="14344" max="14345" width="11.5703125" style="43" customWidth="1"/>
    <col min="14346" max="14346" width="14.42578125" style="43" customWidth="1"/>
    <col min="14347" max="14347" width="8.5703125" style="43" customWidth="1"/>
    <col min="14348" max="14349" width="11.42578125" style="43" customWidth="1"/>
    <col min="14350" max="14588" width="11.42578125" style="43"/>
    <col min="14589" max="14589" width="43.140625" style="43" customWidth="1"/>
    <col min="14590" max="14590" width="10.5703125" style="43" customWidth="1"/>
    <col min="14591" max="14591" width="10" style="43" bestFit="1" customWidth="1"/>
    <col min="14592" max="14592" width="9.140625" style="43" customWidth="1"/>
    <col min="14593" max="14593" width="7" style="43" customWidth="1"/>
    <col min="14594" max="14594" width="10.5703125" style="43" bestFit="1" customWidth="1"/>
    <col min="14595" max="14595" width="11.85546875" style="43" bestFit="1" customWidth="1"/>
    <col min="14596" max="14597" width="11" style="43" bestFit="1" customWidth="1"/>
    <col min="14598" max="14598" width="10.85546875" style="43" bestFit="1" customWidth="1"/>
    <col min="14599" max="14599" width="9.140625" style="43" bestFit="1" customWidth="1"/>
    <col min="14600" max="14601" width="11.5703125" style="43" customWidth="1"/>
    <col min="14602" max="14602" width="14.42578125" style="43" customWidth="1"/>
    <col min="14603" max="14603" width="8.5703125" style="43" customWidth="1"/>
    <col min="14604" max="14605" width="11.42578125" style="43" customWidth="1"/>
    <col min="14606" max="14844" width="11.42578125" style="43"/>
    <col min="14845" max="14845" width="43.140625" style="43" customWidth="1"/>
    <col min="14846" max="14846" width="10.5703125" style="43" customWidth="1"/>
    <col min="14847" max="14847" width="10" style="43" bestFit="1" customWidth="1"/>
    <col min="14848" max="14848" width="9.140625" style="43" customWidth="1"/>
    <col min="14849" max="14849" width="7" style="43" customWidth="1"/>
    <col min="14850" max="14850" width="10.5703125" style="43" bestFit="1" customWidth="1"/>
    <col min="14851" max="14851" width="11.85546875" style="43" bestFit="1" customWidth="1"/>
    <col min="14852" max="14853" width="11" style="43" bestFit="1" customWidth="1"/>
    <col min="14854" max="14854" width="10.85546875" style="43" bestFit="1" customWidth="1"/>
    <col min="14855" max="14855" width="9.140625" style="43" bestFit="1" customWidth="1"/>
    <col min="14856" max="14857" width="11.5703125" style="43" customWidth="1"/>
    <col min="14858" max="14858" width="14.42578125" style="43" customWidth="1"/>
    <col min="14859" max="14859" width="8.5703125" style="43" customWidth="1"/>
    <col min="14860" max="14861" width="11.42578125" style="43" customWidth="1"/>
    <col min="14862" max="15100" width="11.42578125" style="43"/>
    <col min="15101" max="15101" width="43.140625" style="43" customWidth="1"/>
    <col min="15102" max="15102" width="10.5703125" style="43" customWidth="1"/>
    <col min="15103" max="15103" width="10" style="43" bestFit="1" customWidth="1"/>
    <col min="15104" max="15104" width="9.140625" style="43" customWidth="1"/>
    <col min="15105" max="15105" width="7" style="43" customWidth="1"/>
    <col min="15106" max="15106" width="10.5703125" style="43" bestFit="1" customWidth="1"/>
    <col min="15107" max="15107" width="11.85546875" style="43" bestFit="1" customWidth="1"/>
    <col min="15108" max="15109" width="11" style="43" bestFit="1" customWidth="1"/>
    <col min="15110" max="15110" width="10.85546875" style="43" bestFit="1" customWidth="1"/>
    <col min="15111" max="15111" width="9.140625" style="43" bestFit="1" customWidth="1"/>
    <col min="15112" max="15113" width="11.5703125" style="43" customWidth="1"/>
    <col min="15114" max="15114" width="14.42578125" style="43" customWidth="1"/>
    <col min="15115" max="15115" width="8.5703125" style="43" customWidth="1"/>
    <col min="15116" max="15117" width="11.42578125" style="43" customWidth="1"/>
    <col min="15118" max="15356" width="11.42578125" style="43"/>
    <col min="15357" max="15357" width="43.140625" style="43" customWidth="1"/>
    <col min="15358" max="15358" width="10.5703125" style="43" customWidth="1"/>
    <col min="15359" max="15359" width="10" style="43" bestFit="1" customWidth="1"/>
    <col min="15360" max="15360" width="9.140625" style="43" customWidth="1"/>
    <col min="15361" max="15361" width="7" style="43" customWidth="1"/>
    <col min="15362" max="15362" width="10.5703125" style="43" bestFit="1" customWidth="1"/>
    <col min="15363" max="15363" width="11.85546875" style="43" bestFit="1" customWidth="1"/>
    <col min="15364" max="15365" width="11" style="43" bestFit="1" customWidth="1"/>
    <col min="15366" max="15366" width="10.85546875" style="43" bestFit="1" customWidth="1"/>
    <col min="15367" max="15367" width="9.140625" style="43" bestFit="1" customWidth="1"/>
    <col min="15368" max="15369" width="11.5703125" style="43" customWidth="1"/>
    <col min="15370" max="15370" width="14.42578125" style="43" customWidth="1"/>
    <col min="15371" max="15371" width="8.5703125" style="43" customWidth="1"/>
    <col min="15372" max="15373" width="11.42578125" style="43" customWidth="1"/>
    <col min="15374" max="15612" width="11.42578125" style="43"/>
    <col min="15613" max="15613" width="43.140625" style="43" customWidth="1"/>
    <col min="15614" max="15614" width="10.5703125" style="43" customWidth="1"/>
    <col min="15615" max="15615" width="10" style="43" bestFit="1" customWidth="1"/>
    <col min="15616" max="15616" width="9.140625" style="43" customWidth="1"/>
    <col min="15617" max="15617" width="7" style="43" customWidth="1"/>
    <col min="15618" max="15618" width="10.5703125" style="43" bestFit="1" customWidth="1"/>
    <col min="15619" max="15619" width="11.85546875" style="43" bestFit="1" customWidth="1"/>
    <col min="15620" max="15621" width="11" style="43" bestFit="1" customWidth="1"/>
    <col min="15622" max="15622" width="10.85546875" style="43" bestFit="1" customWidth="1"/>
    <col min="15623" max="15623" width="9.140625" style="43" bestFit="1" customWidth="1"/>
    <col min="15624" max="15625" width="11.5703125" style="43" customWidth="1"/>
    <col min="15626" max="15626" width="14.42578125" style="43" customWidth="1"/>
    <col min="15627" max="15627" width="8.5703125" style="43" customWidth="1"/>
    <col min="15628" max="15629" width="11.42578125" style="43" customWidth="1"/>
    <col min="15630" max="15868" width="11.42578125" style="43"/>
    <col min="15869" max="15869" width="43.140625" style="43" customWidth="1"/>
    <col min="15870" max="15870" width="10.5703125" style="43" customWidth="1"/>
    <col min="15871" max="15871" width="10" style="43" bestFit="1" customWidth="1"/>
    <col min="15872" max="15872" width="9.140625" style="43" customWidth="1"/>
    <col min="15873" max="15873" width="7" style="43" customWidth="1"/>
    <col min="15874" max="15874" width="10.5703125" style="43" bestFit="1" customWidth="1"/>
    <col min="15875" max="15875" width="11.85546875" style="43" bestFit="1" customWidth="1"/>
    <col min="15876" max="15877" width="11" style="43" bestFit="1" customWidth="1"/>
    <col min="15878" max="15878" width="10.85546875" style="43" bestFit="1" customWidth="1"/>
    <col min="15879" max="15879" width="9.140625" style="43" bestFit="1" customWidth="1"/>
    <col min="15880" max="15881" width="11.5703125" style="43" customWidth="1"/>
    <col min="15882" max="15882" width="14.42578125" style="43" customWidth="1"/>
    <col min="15883" max="15883" width="8.5703125" style="43" customWidth="1"/>
    <col min="15884" max="15885" width="11.42578125" style="43" customWidth="1"/>
    <col min="15886" max="16124" width="11.42578125" style="43"/>
    <col min="16125" max="16125" width="43.140625" style="43" customWidth="1"/>
    <col min="16126" max="16126" width="10.5703125" style="43" customWidth="1"/>
    <col min="16127" max="16127" width="10" style="43" bestFit="1" customWidth="1"/>
    <col min="16128" max="16128" width="9.140625" style="43" customWidth="1"/>
    <col min="16129" max="16129" width="7" style="43" customWidth="1"/>
    <col min="16130" max="16130" width="10.5703125" style="43" bestFit="1" customWidth="1"/>
    <col min="16131" max="16131" width="11.85546875" style="43" bestFit="1" customWidth="1"/>
    <col min="16132" max="16133" width="11" style="43" bestFit="1" customWidth="1"/>
    <col min="16134" max="16134" width="10.85546875" style="43" bestFit="1" customWidth="1"/>
    <col min="16135" max="16135" width="9.140625" style="43" bestFit="1" customWidth="1"/>
    <col min="16136" max="16137" width="11.5703125" style="43" customWidth="1"/>
    <col min="16138" max="16138" width="14.42578125" style="43" customWidth="1"/>
    <col min="16139" max="16139" width="8.5703125" style="43" customWidth="1"/>
    <col min="16140" max="16141" width="11.42578125" style="43" customWidth="1"/>
    <col min="16142" max="16384" width="11.42578125" style="43"/>
  </cols>
  <sheetData>
    <row r="1" spans="1:21" s="40" customFormat="1" ht="15" x14ac:dyDescent="0.25">
      <c r="A1" s="17" t="s">
        <v>242</v>
      </c>
      <c r="B1" s="39"/>
      <c r="C1" s="16"/>
      <c r="D1" s="16"/>
      <c r="E1" s="16"/>
      <c r="F1" s="16"/>
      <c r="G1" s="16"/>
      <c r="L1" s="41"/>
      <c r="M1" s="41"/>
      <c r="N1" s="12"/>
      <c r="O1" s="12"/>
      <c r="P1" s="12"/>
    </row>
    <row r="2" spans="1:21" ht="12.75" x14ac:dyDescent="0.2">
      <c r="B2" s="44"/>
      <c r="C2" s="45"/>
      <c r="D2" s="45"/>
      <c r="E2" s="45"/>
      <c r="F2" s="45"/>
      <c r="G2" s="45"/>
    </row>
    <row r="3" spans="1:21" s="396" customFormat="1" ht="34.35" customHeight="1" x14ac:dyDescent="0.2">
      <c r="A3" s="391"/>
      <c r="B3" s="392" t="s">
        <v>235</v>
      </c>
      <c r="C3" s="393"/>
      <c r="D3" s="447" t="s">
        <v>170</v>
      </c>
      <c r="E3" s="447"/>
      <c r="F3" s="447"/>
      <c r="G3" s="447"/>
      <c r="H3" s="447"/>
      <c r="I3" s="393"/>
      <c r="J3" s="392"/>
      <c r="K3" s="447" t="s">
        <v>131</v>
      </c>
      <c r="L3" s="447"/>
      <c r="M3" s="447"/>
      <c r="N3" s="447"/>
      <c r="O3" s="394"/>
      <c r="P3" s="395"/>
      <c r="Q3" s="395"/>
      <c r="R3" s="395"/>
      <c r="S3" s="393"/>
    </row>
    <row r="4" spans="1:21" s="399" customFormat="1" ht="33.75" x14ac:dyDescent="0.2">
      <c r="A4" s="397"/>
      <c r="B4" s="149" t="s">
        <v>208</v>
      </c>
      <c r="C4" s="398"/>
      <c r="D4" s="149" t="s">
        <v>7</v>
      </c>
      <c r="E4" s="149" t="s">
        <v>109</v>
      </c>
      <c r="F4" s="149" t="s">
        <v>21</v>
      </c>
      <c r="G4" s="149" t="s">
        <v>10</v>
      </c>
      <c r="H4" s="149" t="s">
        <v>28</v>
      </c>
      <c r="I4" s="149"/>
      <c r="J4" s="149" t="s">
        <v>7</v>
      </c>
      <c r="K4" s="149" t="s">
        <v>109</v>
      </c>
      <c r="L4" s="149" t="s">
        <v>21</v>
      </c>
      <c r="M4" s="149" t="s">
        <v>10</v>
      </c>
      <c r="N4" s="149" t="s">
        <v>28</v>
      </c>
      <c r="O4" s="149" t="s">
        <v>9</v>
      </c>
      <c r="P4" s="149" t="s">
        <v>179</v>
      </c>
      <c r="Q4" s="149" t="s">
        <v>180</v>
      </c>
      <c r="R4" s="149" t="s">
        <v>228</v>
      </c>
      <c r="S4" s="149" t="s">
        <v>181</v>
      </c>
    </row>
    <row r="5" spans="1:21" ht="11.25" customHeight="1" x14ac:dyDescent="0.2">
      <c r="A5" s="124"/>
      <c r="B5" s="125" t="s">
        <v>2</v>
      </c>
      <c r="C5" s="125"/>
      <c r="D5" s="125" t="s">
        <v>2</v>
      </c>
      <c r="E5" s="125" t="s">
        <v>2</v>
      </c>
      <c r="F5" s="125" t="s">
        <v>2</v>
      </c>
      <c r="G5" s="125" t="s">
        <v>2</v>
      </c>
      <c r="H5" s="125" t="s">
        <v>2</v>
      </c>
      <c r="I5" s="125"/>
      <c r="J5" s="125" t="s">
        <v>2</v>
      </c>
      <c r="K5" s="125" t="s">
        <v>2</v>
      </c>
      <c r="L5" s="125" t="s">
        <v>2</v>
      </c>
      <c r="M5" s="125" t="s">
        <v>2</v>
      </c>
      <c r="N5" s="125" t="s">
        <v>2</v>
      </c>
      <c r="O5" s="125" t="s">
        <v>2</v>
      </c>
      <c r="P5" s="125" t="s">
        <v>2</v>
      </c>
      <c r="Q5" s="125" t="s">
        <v>2</v>
      </c>
      <c r="R5" s="125" t="s">
        <v>2</v>
      </c>
      <c r="S5" s="125" t="s">
        <v>2</v>
      </c>
    </row>
    <row r="6" spans="1:21" ht="11.25" customHeight="1" x14ac:dyDescent="0.2">
      <c r="A6" s="59" t="s">
        <v>5</v>
      </c>
      <c r="B6" s="60">
        <v>294531</v>
      </c>
      <c r="C6" s="60"/>
      <c r="D6" s="60">
        <v>589100</v>
      </c>
      <c r="E6" s="60">
        <v>178808</v>
      </c>
      <c r="F6" s="60">
        <v>32001</v>
      </c>
      <c r="G6" s="60">
        <v>27904</v>
      </c>
      <c r="H6" s="60">
        <v>827813</v>
      </c>
      <c r="I6" s="60"/>
      <c r="J6" s="60">
        <v>9343</v>
      </c>
      <c r="K6" s="60">
        <v>230442</v>
      </c>
      <c r="L6" s="60">
        <v>78785</v>
      </c>
      <c r="M6" s="60">
        <v>19348</v>
      </c>
      <c r="N6" s="60">
        <v>337918</v>
      </c>
      <c r="O6" s="60">
        <v>191094</v>
      </c>
      <c r="P6" s="60">
        <v>126299</v>
      </c>
      <c r="Q6" s="60">
        <v>20900</v>
      </c>
      <c r="R6" s="60">
        <v>91341</v>
      </c>
      <c r="S6" s="400">
        <v>1889896</v>
      </c>
      <c r="T6" s="401"/>
      <c r="U6" s="73"/>
    </row>
    <row r="7" spans="1:21" ht="11.25" customHeight="1" x14ac:dyDescent="0.2">
      <c r="A7" s="59" t="s">
        <v>105</v>
      </c>
      <c r="B7" s="60">
        <v>309178</v>
      </c>
      <c r="C7" s="60"/>
      <c r="D7" s="60">
        <v>551041</v>
      </c>
      <c r="E7" s="60">
        <v>287287</v>
      </c>
      <c r="F7" s="60">
        <v>24183</v>
      </c>
      <c r="G7" s="60">
        <v>32925</v>
      </c>
      <c r="H7" s="60">
        <v>895436</v>
      </c>
      <c r="I7" s="60"/>
      <c r="J7" s="60">
        <v>775</v>
      </c>
      <c r="K7" s="60">
        <v>585194</v>
      </c>
      <c r="L7" s="60">
        <v>306989</v>
      </c>
      <c r="M7" s="60">
        <v>75661</v>
      </c>
      <c r="N7" s="60">
        <v>968619</v>
      </c>
      <c r="O7" s="60">
        <v>393113</v>
      </c>
      <c r="P7" s="60">
        <v>57091</v>
      </c>
      <c r="Q7" s="60">
        <v>14847</v>
      </c>
      <c r="R7" s="60">
        <v>104619</v>
      </c>
      <c r="S7" s="400">
        <v>2742903</v>
      </c>
      <c r="U7" s="73"/>
    </row>
    <row r="8" spans="1:21" ht="11.25" customHeight="1" x14ac:dyDescent="0.2">
      <c r="A8" s="59" t="s">
        <v>4</v>
      </c>
      <c r="B8" s="60">
        <v>363081</v>
      </c>
      <c r="C8" s="60"/>
      <c r="D8" s="60">
        <v>350344</v>
      </c>
      <c r="E8" s="60">
        <v>540151</v>
      </c>
      <c r="F8" s="60">
        <v>111701</v>
      </c>
      <c r="G8" s="60">
        <v>30781</v>
      </c>
      <c r="H8" s="60">
        <v>1032977</v>
      </c>
      <c r="I8" s="60"/>
      <c r="J8" s="60">
        <v>44</v>
      </c>
      <c r="K8" s="60">
        <v>217101</v>
      </c>
      <c r="L8" s="60">
        <v>242542</v>
      </c>
      <c r="M8" s="60">
        <v>30447</v>
      </c>
      <c r="N8" s="60">
        <v>490134</v>
      </c>
      <c r="O8" s="60">
        <v>159911</v>
      </c>
      <c r="P8" s="60">
        <v>616784</v>
      </c>
      <c r="Q8" s="60">
        <v>46667</v>
      </c>
      <c r="R8" s="60">
        <v>27261</v>
      </c>
      <c r="S8" s="400">
        <v>2736815</v>
      </c>
      <c r="U8" s="73"/>
    </row>
    <row r="9" spans="1:21" ht="11.25" customHeight="1" x14ac:dyDescent="0.2">
      <c r="A9" s="59" t="s">
        <v>6</v>
      </c>
      <c r="B9" s="60">
        <v>853142</v>
      </c>
      <c r="C9" s="60"/>
      <c r="D9" s="60">
        <v>1284830</v>
      </c>
      <c r="E9" s="60">
        <v>193251</v>
      </c>
      <c r="F9" s="60">
        <v>259068</v>
      </c>
      <c r="G9" s="60">
        <v>82980</v>
      </c>
      <c r="H9" s="60">
        <v>1820129</v>
      </c>
      <c r="I9" s="402"/>
      <c r="J9" s="60">
        <v>11340</v>
      </c>
      <c r="K9" s="60">
        <v>293709</v>
      </c>
      <c r="L9" s="60">
        <v>1439726</v>
      </c>
      <c r="M9" s="60">
        <v>90090</v>
      </c>
      <c r="N9" s="60">
        <v>1834865</v>
      </c>
      <c r="O9" s="60">
        <v>1489525</v>
      </c>
      <c r="P9" s="60">
        <v>524017</v>
      </c>
      <c r="Q9" s="60">
        <v>366313</v>
      </c>
      <c r="R9" s="60">
        <v>177769</v>
      </c>
      <c r="S9" s="400">
        <v>7065760</v>
      </c>
      <c r="U9" s="73"/>
    </row>
    <row r="10" spans="1:21" x14ac:dyDescent="0.2">
      <c r="A10" s="66" t="s">
        <v>104</v>
      </c>
      <c r="B10" s="67">
        <v>1819932</v>
      </c>
      <c r="C10" s="67"/>
      <c r="D10" s="67">
        <v>2775315</v>
      </c>
      <c r="E10" s="67">
        <v>1199497</v>
      </c>
      <c r="F10" s="67">
        <v>426953</v>
      </c>
      <c r="G10" s="67">
        <v>174590</v>
      </c>
      <c r="H10" s="67">
        <v>4576355</v>
      </c>
      <c r="I10" s="67"/>
      <c r="J10" s="67">
        <v>21502</v>
      </c>
      <c r="K10" s="67">
        <v>1326446</v>
      </c>
      <c r="L10" s="67">
        <v>2068042</v>
      </c>
      <c r="M10" s="67">
        <v>215546</v>
      </c>
      <c r="N10" s="67">
        <v>3631536</v>
      </c>
      <c r="O10" s="67">
        <v>2233643</v>
      </c>
      <c r="P10" s="67">
        <v>1324191</v>
      </c>
      <c r="Q10" s="67">
        <v>448727</v>
      </c>
      <c r="R10" s="67">
        <v>400990</v>
      </c>
      <c r="S10" s="403">
        <v>14435374</v>
      </c>
      <c r="U10" s="73"/>
    </row>
    <row r="11" spans="1:21" s="80" customFormat="1" x14ac:dyDescent="0.2">
      <c r="A11" s="74"/>
      <c r="B11" s="75"/>
      <c r="C11" s="75"/>
      <c r="D11" s="76"/>
      <c r="E11" s="76"/>
      <c r="F11" s="76"/>
      <c r="G11" s="76"/>
      <c r="H11" s="75"/>
      <c r="I11" s="75"/>
      <c r="J11" s="75"/>
      <c r="K11" s="75"/>
      <c r="L11" s="77"/>
      <c r="M11" s="77"/>
      <c r="N11" s="77"/>
      <c r="O11" s="78"/>
      <c r="P11" s="78"/>
      <c r="Q11" s="78"/>
      <c r="R11" s="78"/>
      <c r="S11" s="404"/>
    </row>
    <row r="12" spans="1:21" s="80" customFormat="1" x14ac:dyDescent="0.2">
      <c r="A12" s="66" t="s">
        <v>162</v>
      </c>
      <c r="B12" s="67"/>
      <c r="C12" s="67"/>
      <c r="D12" s="68"/>
      <c r="E12" s="68"/>
      <c r="F12" s="68"/>
      <c r="G12" s="68"/>
      <c r="H12" s="67"/>
      <c r="I12" s="67"/>
      <c r="J12" s="67"/>
      <c r="K12" s="67"/>
      <c r="L12" s="69"/>
      <c r="M12" s="69"/>
      <c r="N12" s="69"/>
      <c r="O12" s="71"/>
      <c r="P12" s="71"/>
      <c r="Q12" s="71"/>
      <c r="R12" s="71"/>
      <c r="S12" s="405"/>
    </row>
    <row r="13" spans="1:21" x14ac:dyDescent="0.2">
      <c r="A13" s="59" t="s">
        <v>4</v>
      </c>
      <c r="B13" s="60">
        <v>32378</v>
      </c>
      <c r="C13" s="60"/>
      <c r="D13" s="60">
        <v>90033</v>
      </c>
      <c r="E13" s="60">
        <v>239673</v>
      </c>
      <c r="F13" s="60">
        <v>33167</v>
      </c>
      <c r="G13" s="60">
        <v>8960</v>
      </c>
      <c r="H13" s="60">
        <v>371833</v>
      </c>
      <c r="I13" s="60"/>
      <c r="J13" s="60"/>
      <c r="K13" s="60">
        <v>0</v>
      </c>
      <c r="L13" s="60">
        <v>0</v>
      </c>
      <c r="M13" s="60">
        <v>0</v>
      </c>
      <c r="N13" s="60">
        <v>0</v>
      </c>
      <c r="O13" s="60">
        <v>51051</v>
      </c>
      <c r="P13" s="60">
        <v>1419143</v>
      </c>
      <c r="Q13" s="60">
        <v>20443</v>
      </c>
      <c r="R13" s="60">
        <v>178</v>
      </c>
      <c r="S13" s="400">
        <v>1895026</v>
      </c>
    </row>
    <row r="14" spans="1:21" x14ac:dyDescent="0.2">
      <c r="A14" s="59" t="s">
        <v>6</v>
      </c>
      <c r="B14" s="60">
        <v>308098</v>
      </c>
      <c r="C14" s="60"/>
      <c r="D14" s="60">
        <v>9810</v>
      </c>
      <c r="E14" s="60">
        <v>28485</v>
      </c>
      <c r="F14" s="60">
        <v>3484</v>
      </c>
      <c r="G14" s="60">
        <v>7157</v>
      </c>
      <c r="H14" s="60">
        <v>48936</v>
      </c>
      <c r="I14" s="60"/>
      <c r="J14" s="60"/>
      <c r="K14" s="60">
        <v>1140063</v>
      </c>
      <c r="L14" s="60">
        <v>62514</v>
      </c>
      <c r="M14" s="60">
        <v>800</v>
      </c>
      <c r="N14" s="60">
        <v>1203377</v>
      </c>
      <c r="O14" s="60">
        <v>59958</v>
      </c>
      <c r="P14" s="60">
        <v>20350</v>
      </c>
      <c r="Q14" s="60">
        <v>26995</v>
      </c>
      <c r="R14" s="60">
        <v>150</v>
      </c>
      <c r="S14" s="400">
        <v>1667864</v>
      </c>
    </row>
    <row r="15" spans="1:21" ht="11.25" customHeight="1" x14ac:dyDescent="0.2">
      <c r="A15" s="66" t="s">
        <v>28</v>
      </c>
      <c r="B15" s="67">
        <v>340476</v>
      </c>
      <c r="C15" s="67"/>
      <c r="D15" s="67">
        <v>99843</v>
      </c>
      <c r="E15" s="67">
        <v>268158</v>
      </c>
      <c r="F15" s="67">
        <v>36651</v>
      </c>
      <c r="G15" s="67">
        <v>16117</v>
      </c>
      <c r="H15" s="67">
        <v>420769</v>
      </c>
      <c r="I15" s="67"/>
      <c r="J15" s="67">
        <v>0</v>
      </c>
      <c r="K15" s="67">
        <v>1140063</v>
      </c>
      <c r="L15" s="67">
        <v>62514</v>
      </c>
      <c r="M15" s="67">
        <v>800</v>
      </c>
      <c r="N15" s="67">
        <v>1203377</v>
      </c>
      <c r="O15" s="67">
        <v>111009</v>
      </c>
      <c r="P15" s="67">
        <v>1439493</v>
      </c>
      <c r="Q15" s="67">
        <v>47438</v>
      </c>
      <c r="R15" s="67">
        <v>328</v>
      </c>
      <c r="S15" s="403">
        <v>3562890</v>
      </c>
    </row>
    <row r="16" spans="1:21" s="80" customFormat="1" ht="11.25" customHeight="1" x14ac:dyDescent="0.2">
      <c r="A16" s="81"/>
      <c r="B16" s="82"/>
      <c r="C16" s="82"/>
      <c r="D16" s="83"/>
      <c r="E16" s="83"/>
      <c r="F16" s="83"/>
      <c r="G16" s="83"/>
      <c r="H16" s="82"/>
      <c r="I16" s="82"/>
      <c r="J16" s="82"/>
      <c r="K16" s="82"/>
      <c r="L16" s="84"/>
      <c r="M16" s="84"/>
      <c r="N16" s="84"/>
      <c r="R16" s="406"/>
      <c r="S16" s="407"/>
    </row>
    <row r="17" spans="1:19" ht="11.25" customHeight="1" x14ac:dyDescent="0.2">
      <c r="A17" s="66" t="s">
        <v>11</v>
      </c>
      <c r="B17" s="67">
        <v>2160408</v>
      </c>
      <c r="C17" s="67"/>
      <c r="D17" s="67">
        <v>2875158</v>
      </c>
      <c r="E17" s="67">
        <v>1467655</v>
      </c>
      <c r="F17" s="67">
        <v>463604</v>
      </c>
      <c r="G17" s="67">
        <v>190707</v>
      </c>
      <c r="H17" s="67">
        <v>4997124</v>
      </c>
      <c r="I17" s="67"/>
      <c r="J17" s="67">
        <v>21502</v>
      </c>
      <c r="K17" s="67">
        <v>2466509</v>
      </c>
      <c r="L17" s="67">
        <v>2130556</v>
      </c>
      <c r="M17" s="67">
        <v>216346</v>
      </c>
      <c r="N17" s="67">
        <v>4834913</v>
      </c>
      <c r="O17" s="67">
        <v>2344652</v>
      </c>
      <c r="P17" s="67">
        <v>2763684</v>
      </c>
      <c r="Q17" s="67">
        <v>496165</v>
      </c>
      <c r="R17" s="67">
        <v>401318</v>
      </c>
      <c r="S17" s="403">
        <v>17998264</v>
      </c>
    </row>
    <row r="18" spans="1:19" ht="11.25" customHeight="1" x14ac:dyDescent="0.2">
      <c r="A18" s="59"/>
      <c r="B18" s="87"/>
      <c r="C18" s="87"/>
      <c r="D18" s="87"/>
      <c r="E18" s="87"/>
      <c r="F18" s="87"/>
      <c r="G18" s="87"/>
      <c r="H18" s="59"/>
      <c r="I18" s="59"/>
      <c r="J18" s="59"/>
      <c r="K18" s="59"/>
      <c r="L18" s="88"/>
      <c r="M18" s="88"/>
    </row>
    <row r="19" spans="1:19" ht="11.25" customHeight="1" x14ac:dyDescent="0.2">
      <c r="B19" s="61"/>
      <c r="C19" s="61"/>
      <c r="D19" s="61"/>
      <c r="E19" s="61"/>
      <c r="F19" s="61"/>
      <c r="G19" s="61"/>
      <c r="H19" s="59"/>
      <c r="I19" s="59"/>
      <c r="J19" s="59"/>
      <c r="K19" s="59"/>
      <c r="L19" s="89"/>
      <c r="M19" s="89"/>
    </row>
    <row r="20" spans="1:19" ht="11.25" customHeight="1" x14ac:dyDescent="0.2">
      <c r="A20" s="59"/>
      <c r="B20" s="90"/>
      <c r="H20" s="59"/>
      <c r="I20" s="59"/>
      <c r="J20" s="59"/>
      <c r="K20" s="59"/>
      <c r="L20" s="88"/>
      <c r="M20" s="88"/>
    </row>
    <row r="21" spans="1:19" s="80" customFormat="1" ht="11.25" customHeight="1" x14ac:dyDescent="0.2">
      <c r="A21" s="91"/>
      <c r="B21" s="91"/>
      <c r="C21" s="91"/>
      <c r="D21" s="91"/>
      <c r="E21" s="91"/>
      <c r="F21" s="91"/>
      <c r="G21" s="91"/>
      <c r="H21" s="59"/>
      <c r="I21" s="59"/>
      <c r="J21" s="59"/>
      <c r="K21" s="59"/>
      <c r="L21" s="88"/>
      <c r="M21" s="88"/>
      <c r="N21" s="12"/>
      <c r="O21" s="12"/>
      <c r="P21" s="12"/>
    </row>
    <row r="22" spans="1:19" ht="11.25" customHeight="1" x14ac:dyDescent="0.2">
      <c r="A22" s="91"/>
      <c r="D22" s="360"/>
      <c r="H22" s="59"/>
      <c r="I22" s="59"/>
      <c r="J22" s="59"/>
      <c r="K22" s="59"/>
      <c r="L22" s="88"/>
      <c r="M22" s="88"/>
    </row>
    <row r="23" spans="1:19" ht="11.25" customHeight="1" x14ac:dyDescent="0.2">
      <c r="D23" s="360"/>
    </row>
    <row r="24" spans="1:19" ht="11.25" customHeight="1" x14ac:dyDescent="0.2">
      <c r="D24" s="360"/>
    </row>
    <row r="25" spans="1:19" ht="11.25" customHeight="1" x14ac:dyDescent="0.2">
      <c r="D25" s="360"/>
    </row>
    <row r="26" spans="1:19" ht="11.25" customHeight="1" x14ac:dyDescent="0.2">
      <c r="D26" s="408"/>
    </row>
  </sheetData>
  <mergeCells count="2">
    <mergeCell ref="D3:H3"/>
    <mergeCell ref="K3:N3"/>
  </mergeCells>
  <conditionalFormatting sqref="A1">
    <cfRule type="cellIs" dxfId="7" priority="4" operator="equal">
      <formula>0</formula>
    </cfRule>
  </conditionalFormatting>
  <conditionalFormatting sqref="B4:S4">
    <cfRule type="cellIs" dxfId="6" priority="1" operator="equal">
      <formula>0</formula>
    </cfRule>
  </conditionalFormatting>
  <conditionalFormatting sqref="D22:D23">
    <cfRule type="cellIs" dxfId="5" priority="2" operator="equal">
      <formula>0</formula>
    </cfRule>
  </conditionalFormatting>
  <conditionalFormatting sqref="K3">
    <cfRule type="cellIs" dxfId="4" priority="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DF29-7687-496B-BD7A-578B64C2B58C}">
  <sheetPr>
    <pageSetUpPr fitToPage="1"/>
  </sheetPr>
  <dimension ref="A1:G22"/>
  <sheetViews>
    <sheetView showGridLines="0" zoomScale="115" zoomScaleNormal="115" workbookViewId="0"/>
  </sheetViews>
  <sheetFormatPr baseColWidth="10" defaultColWidth="11.42578125" defaultRowHeight="11.25" customHeight="1" x14ac:dyDescent="0.2"/>
  <cols>
    <col min="1" max="1" width="42.42578125" style="43" customWidth="1"/>
    <col min="2" max="2" width="9" style="91" bestFit="1" customWidth="1"/>
    <col min="3" max="3" width="9" style="91" customWidth="1"/>
    <col min="4" max="4" width="9.42578125" style="91" customWidth="1"/>
    <col min="5" max="5" width="8.140625" style="91" bestFit="1" customWidth="1"/>
    <col min="6" max="6" width="6.85546875" style="43" customWidth="1"/>
    <col min="7" max="238" width="11.42578125" style="43"/>
    <col min="239" max="239" width="43.140625" style="43" customWidth="1"/>
    <col min="240" max="240" width="10.5703125" style="43" customWidth="1"/>
    <col min="241" max="241" width="10" style="43" bestFit="1" customWidth="1"/>
    <col min="242" max="242" width="9.140625" style="43" customWidth="1"/>
    <col min="243" max="243" width="7" style="43" customWidth="1"/>
    <col min="244" max="244" width="10.5703125" style="43" bestFit="1" customWidth="1"/>
    <col min="245" max="245" width="11.85546875" style="43" bestFit="1" customWidth="1"/>
    <col min="246" max="247" width="11" style="43" bestFit="1" customWidth="1"/>
    <col min="248" max="248" width="10.85546875" style="43" bestFit="1" customWidth="1"/>
    <col min="249" max="249" width="9.140625" style="43" bestFit="1" customWidth="1"/>
    <col min="250" max="251" width="11.5703125" style="43" customWidth="1"/>
    <col min="252" max="252" width="14.42578125" style="43" customWidth="1"/>
    <col min="253" max="253" width="8.5703125" style="43" customWidth="1"/>
    <col min="254" max="255" width="11.42578125" style="43" customWidth="1"/>
    <col min="256" max="494" width="11.42578125" style="43"/>
    <col min="495" max="495" width="43.140625" style="43" customWidth="1"/>
    <col min="496" max="496" width="10.5703125" style="43" customWidth="1"/>
    <col min="497" max="497" width="10" style="43" bestFit="1" customWidth="1"/>
    <col min="498" max="498" width="9.140625" style="43" customWidth="1"/>
    <col min="499" max="499" width="7" style="43" customWidth="1"/>
    <col min="500" max="500" width="10.5703125" style="43" bestFit="1" customWidth="1"/>
    <col min="501" max="501" width="11.85546875" style="43" bestFit="1" customWidth="1"/>
    <col min="502" max="503" width="11" style="43" bestFit="1" customWidth="1"/>
    <col min="504" max="504" width="10.85546875" style="43" bestFit="1" customWidth="1"/>
    <col min="505" max="505" width="9.140625" style="43" bestFit="1" customWidth="1"/>
    <col min="506" max="507" width="11.5703125" style="43" customWidth="1"/>
    <col min="508" max="508" width="14.42578125" style="43" customWidth="1"/>
    <col min="509" max="509" width="8.5703125" style="43" customWidth="1"/>
    <col min="510" max="511" width="11.42578125" style="43" customWidth="1"/>
    <col min="512" max="750" width="11.42578125" style="43"/>
    <col min="751" max="751" width="43.140625" style="43" customWidth="1"/>
    <col min="752" max="752" width="10.5703125" style="43" customWidth="1"/>
    <col min="753" max="753" width="10" style="43" bestFit="1" customWidth="1"/>
    <col min="754" max="754" width="9.140625" style="43" customWidth="1"/>
    <col min="755" max="755" width="7" style="43" customWidth="1"/>
    <col min="756" max="756" width="10.5703125" style="43" bestFit="1" customWidth="1"/>
    <col min="757" max="757" width="11.85546875" style="43" bestFit="1" customWidth="1"/>
    <col min="758" max="759" width="11" style="43" bestFit="1" customWidth="1"/>
    <col min="760" max="760" width="10.85546875" style="43" bestFit="1" customWidth="1"/>
    <col min="761" max="761" width="9.140625" style="43" bestFit="1" customWidth="1"/>
    <col min="762" max="763" width="11.5703125" style="43" customWidth="1"/>
    <col min="764" max="764" width="14.42578125" style="43" customWidth="1"/>
    <col min="765" max="765" width="8.5703125" style="43" customWidth="1"/>
    <col min="766" max="767" width="11.42578125" style="43" customWidth="1"/>
    <col min="768" max="1006" width="11.42578125" style="43"/>
    <col min="1007" max="1007" width="43.140625" style="43" customWidth="1"/>
    <col min="1008" max="1008" width="10.5703125" style="43" customWidth="1"/>
    <col min="1009" max="1009" width="10" style="43" bestFit="1" customWidth="1"/>
    <col min="1010" max="1010" width="9.140625" style="43" customWidth="1"/>
    <col min="1011" max="1011" width="7" style="43" customWidth="1"/>
    <col min="1012" max="1012" width="10.5703125" style="43" bestFit="1" customWidth="1"/>
    <col min="1013" max="1013" width="11.85546875" style="43" bestFit="1" customWidth="1"/>
    <col min="1014" max="1015" width="11" style="43" bestFit="1" customWidth="1"/>
    <col min="1016" max="1016" width="10.85546875" style="43" bestFit="1" customWidth="1"/>
    <col min="1017" max="1017" width="9.140625" style="43" bestFit="1" customWidth="1"/>
    <col min="1018" max="1019" width="11.5703125" style="43" customWidth="1"/>
    <col min="1020" max="1020" width="14.42578125" style="43" customWidth="1"/>
    <col min="1021" max="1021" width="8.5703125" style="43" customWidth="1"/>
    <col min="1022" max="1023" width="11.42578125" style="43" customWidth="1"/>
    <col min="1024" max="1262" width="11.42578125" style="43"/>
    <col min="1263" max="1263" width="43.140625" style="43" customWidth="1"/>
    <col min="1264" max="1264" width="10.5703125" style="43" customWidth="1"/>
    <col min="1265" max="1265" width="10" style="43" bestFit="1" customWidth="1"/>
    <col min="1266" max="1266" width="9.140625" style="43" customWidth="1"/>
    <col min="1267" max="1267" width="7" style="43" customWidth="1"/>
    <col min="1268" max="1268" width="10.5703125" style="43" bestFit="1" customWidth="1"/>
    <col min="1269" max="1269" width="11.85546875" style="43" bestFit="1" customWidth="1"/>
    <col min="1270" max="1271" width="11" style="43" bestFit="1" customWidth="1"/>
    <col min="1272" max="1272" width="10.85546875" style="43" bestFit="1" customWidth="1"/>
    <col min="1273" max="1273" width="9.140625" style="43" bestFit="1" customWidth="1"/>
    <col min="1274" max="1275" width="11.5703125" style="43" customWidth="1"/>
    <col min="1276" max="1276" width="14.42578125" style="43" customWidth="1"/>
    <col min="1277" max="1277" width="8.5703125" style="43" customWidth="1"/>
    <col min="1278" max="1279" width="11.42578125" style="43" customWidth="1"/>
    <col min="1280" max="1518" width="11.42578125" style="43"/>
    <col min="1519" max="1519" width="43.140625" style="43" customWidth="1"/>
    <col min="1520" max="1520" width="10.5703125" style="43" customWidth="1"/>
    <col min="1521" max="1521" width="10" style="43" bestFit="1" customWidth="1"/>
    <col min="1522" max="1522" width="9.140625" style="43" customWidth="1"/>
    <col min="1523" max="1523" width="7" style="43" customWidth="1"/>
    <col min="1524" max="1524" width="10.5703125" style="43" bestFit="1" customWidth="1"/>
    <col min="1525" max="1525" width="11.85546875" style="43" bestFit="1" customWidth="1"/>
    <col min="1526" max="1527" width="11" style="43" bestFit="1" customWidth="1"/>
    <col min="1528" max="1528" width="10.85546875" style="43" bestFit="1" customWidth="1"/>
    <col min="1529" max="1529" width="9.140625" style="43" bestFit="1" customWidth="1"/>
    <col min="1530" max="1531" width="11.5703125" style="43" customWidth="1"/>
    <col min="1532" max="1532" width="14.42578125" style="43" customWidth="1"/>
    <col min="1533" max="1533" width="8.5703125" style="43" customWidth="1"/>
    <col min="1534" max="1535" width="11.42578125" style="43" customWidth="1"/>
    <col min="1536" max="1774" width="11.42578125" style="43"/>
    <col min="1775" max="1775" width="43.140625" style="43" customWidth="1"/>
    <col min="1776" max="1776" width="10.5703125" style="43" customWidth="1"/>
    <col min="1777" max="1777" width="10" style="43" bestFit="1" customWidth="1"/>
    <col min="1778" max="1778" width="9.140625" style="43" customWidth="1"/>
    <col min="1779" max="1779" width="7" style="43" customWidth="1"/>
    <col min="1780" max="1780" width="10.5703125" style="43" bestFit="1" customWidth="1"/>
    <col min="1781" max="1781" width="11.85546875" style="43" bestFit="1" customWidth="1"/>
    <col min="1782" max="1783" width="11" style="43" bestFit="1" customWidth="1"/>
    <col min="1784" max="1784" width="10.85546875" style="43" bestFit="1" customWidth="1"/>
    <col min="1785" max="1785" width="9.140625" style="43" bestFit="1" customWidth="1"/>
    <col min="1786" max="1787" width="11.5703125" style="43" customWidth="1"/>
    <col min="1788" max="1788" width="14.42578125" style="43" customWidth="1"/>
    <col min="1789" max="1789" width="8.5703125" style="43" customWidth="1"/>
    <col min="1790" max="1791" width="11.42578125" style="43" customWidth="1"/>
    <col min="1792" max="2030" width="11.42578125" style="43"/>
    <col min="2031" max="2031" width="43.140625" style="43" customWidth="1"/>
    <col min="2032" max="2032" width="10.5703125" style="43" customWidth="1"/>
    <col min="2033" max="2033" width="10" style="43" bestFit="1" customWidth="1"/>
    <col min="2034" max="2034" width="9.140625" style="43" customWidth="1"/>
    <col min="2035" max="2035" width="7" style="43" customWidth="1"/>
    <col min="2036" max="2036" width="10.5703125" style="43" bestFit="1" customWidth="1"/>
    <col min="2037" max="2037" width="11.85546875" style="43" bestFit="1" customWidth="1"/>
    <col min="2038" max="2039" width="11" style="43" bestFit="1" customWidth="1"/>
    <col min="2040" max="2040" width="10.85546875" style="43" bestFit="1" customWidth="1"/>
    <col min="2041" max="2041" width="9.140625" style="43" bestFit="1" customWidth="1"/>
    <col min="2042" max="2043" width="11.5703125" style="43" customWidth="1"/>
    <col min="2044" max="2044" width="14.42578125" style="43" customWidth="1"/>
    <col min="2045" max="2045" width="8.5703125" style="43" customWidth="1"/>
    <col min="2046" max="2047" width="11.42578125" style="43" customWidth="1"/>
    <col min="2048" max="2286" width="11.42578125" style="43"/>
    <col min="2287" max="2287" width="43.140625" style="43" customWidth="1"/>
    <col min="2288" max="2288" width="10.5703125" style="43" customWidth="1"/>
    <col min="2289" max="2289" width="10" style="43" bestFit="1" customWidth="1"/>
    <col min="2290" max="2290" width="9.140625" style="43" customWidth="1"/>
    <col min="2291" max="2291" width="7" style="43" customWidth="1"/>
    <col min="2292" max="2292" width="10.5703125" style="43" bestFit="1" customWidth="1"/>
    <col min="2293" max="2293" width="11.85546875" style="43" bestFit="1" customWidth="1"/>
    <col min="2294" max="2295" width="11" style="43" bestFit="1" customWidth="1"/>
    <col min="2296" max="2296" width="10.85546875" style="43" bestFit="1" customWidth="1"/>
    <col min="2297" max="2297" width="9.140625" style="43" bestFit="1" customWidth="1"/>
    <col min="2298" max="2299" width="11.5703125" style="43" customWidth="1"/>
    <col min="2300" max="2300" width="14.42578125" style="43" customWidth="1"/>
    <col min="2301" max="2301" width="8.5703125" style="43" customWidth="1"/>
    <col min="2302" max="2303" width="11.42578125" style="43" customWidth="1"/>
    <col min="2304" max="2542" width="11.42578125" style="43"/>
    <col min="2543" max="2543" width="43.140625" style="43" customWidth="1"/>
    <col min="2544" max="2544" width="10.5703125" style="43" customWidth="1"/>
    <col min="2545" max="2545" width="10" style="43" bestFit="1" customWidth="1"/>
    <col min="2546" max="2546" width="9.140625" style="43" customWidth="1"/>
    <col min="2547" max="2547" width="7" style="43" customWidth="1"/>
    <col min="2548" max="2548" width="10.5703125" style="43" bestFit="1" customWidth="1"/>
    <col min="2549" max="2549" width="11.85546875" style="43" bestFit="1" customWidth="1"/>
    <col min="2550" max="2551" width="11" style="43" bestFit="1" customWidth="1"/>
    <col min="2552" max="2552" width="10.85546875" style="43" bestFit="1" customWidth="1"/>
    <col min="2553" max="2553" width="9.140625" style="43" bestFit="1" customWidth="1"/>
    <col min="2554" max="2555" width="11.5703125" style="43" customWidth="1"/>
    <col min="2556" max="2556" width="14.42578125" style="43" customWidth="1"/>
    <col min="2557" max="2557" width="8.5703125" style="43" customWidth="1"/>
    <col min="2558" max="2559" width="11.42578125" style="43" customWidth="1"/>
    <col min="2560" max="2798" width="11.42578125" style="43"/>
    <col min="2799" max="2799" width="43.140625" style="43" customWidth="1"/>
    <col min="2800" max="2800" width="10.5703125" style="43" customWidth="1"/>
    <col min="2801" max="2801" width="10" style="43" bestFit="1" customWidth="1"/>
    <col min="2802" max="2802" width="9.140625" style="43" customWidth="1"/>
    <col min="2803" max="2803" width="7" style="43" customWidth="1"/>
    <col min="2804" max="2804" width="10.5703125" style="43" bestFit="1" customWidth="1"/>
    <col min="2805" max="2805" width="11.85546875" style="43" bestFit="1" customWidth="1"/>
    <col min="2806" max="2807" width="11" style="43" bestFit="1" customWidth="1"/>
    <col min="2808" max="2808" width="10.85546875" style="43" bestFit="1" customWidth="1"/>
    <col min="2809" max="2809" width="9.140625" style="43" bestFit="1" customWidth="1"/>
    <col min="2810" max="2811" width="11.5703125" style="43" customWidth="1"/>
    <col min="2812" max="2812" width="14.42578125" style="43" customWidth="1"/>
    <col min="2813" max="2813" width="8.5703125" style="43" customWidth="1"/>
    <col min="2814" max="2815" width="11.42578125" style="43" customWidth="1"/>
    <col min="2816" max="3054" width="11.42578125" style="43"/>
    <col min="3055" max="3055" width="43.140625" style="43" customWidth="1"/>
    <col min="3056" max="3056" width="10.5703125" style="43" customWidth="1"/>
    <col min="3057" max="3057" width="10" style="43" bestFit="1" customWidth="1"/>
    <col min="3058" max="3058" width="9.140625" style="43" customWidth="1"/>
    <col min="3059" max="3059" width="7" style="43" customWidth="1"/>
    <col min="3060" max="3060" width="10.5703125" style="43" bestFit="1" customWidth="1"/>
    <col min="3061" max="3061" width="11.85546875" style="43" bestFit="1" customWidth="1"/>
    <col min="3062" max="3063" width="11" style="43" bestFit="1" customWidth="1"/>
    <col min="3064" max="3064" width="10.85546875" style="43" bestFit="1" customWidth="1"/>
    <col min="3065" max="3065" width="9.140625" style="43" bestFit="1" customWidth="1"/>
    <col min="3066" max="3067" width="11.5703125" style="43" customWidth="1"/>
    <col min="3068" max="3068" width="14.42578125" style="43" customWidth="1"/>
    <col min="3069" max="3069" width="8.5703125" style="43" customWidth="1"/>
    <col min="3070" max="3071" width="11.42578125" style="43" customWidth="1"/>
    <col min="3072" max="3310" width="11.42578125" style="43"/>
    <col min="3311" max="3311" width="43.140625" style="43" customWidth="1"/>
    <col min="3312" max="3312" width="10.5703125" style="43" customWidth="1"/>
    <col min="3313" max="3313" width="10" style="43" bestFit="1" customWidth="1"/>
    <col min="3314" max="3314" width="9.140625" style="43" customWidth="1"/>
    <col min="3315" max="3315" width="7" style="43" customWidth="1"/>
    <col min="3316" max="3316" width="10.5703125" style="43" bestFit="1" customWidth="1"/>
    <col min="3317" max="3317" width="11.85546875" style="43" bestFit="1" customWidth="1"/>
    <col min="3318" max="3319" width="11" style="43" bestFit="1" customWidth="1"/>
    <col min="3320" max="3320" width="10.85546875" style="43" bestFit="1" customWidth="1"/>
    <col min="3321" max="3321" width="9.140625" style="43" bestFit="1" customWidth="1"/>
    <col min="3322" max="3323" width="11.5703125" style="43" customWidth="1"/>
    <col min="3324" max="3324" width="14.42578125" style="43" customWidth="1"/>
    <col min="3325" max="3325" width="8.5703125" style="43" customWidth="1"/>
    <col min="3326" max="3327" width="11.42578125" style="43" customWidth="1"/>
    <col min="3328" max="3566" width="11.42578125" style="43"/>
    <col min="3567" max="3567" width="43.140625" style="43" customWidth="1"/>
    <col min="3568" max="3568" width="10.5703125" style="43" customWidth="1"/>
    <col min="3569" max="3569" width="10" style="43" bestFit="1" customWidth="1"/>
    <col min="3570" max="3570" width="9.140625" style="43" customWidth="1"/>
    <col min="3571" max="3571" width="7" style="43" customWidth="1"/>
    <col min="3572" max="3572" width="10.5703125" style="43" bestFit="1" customWidth="1"/>
    <col min="3573" max="3573" width="11.85546875" style="43" bestFit="1" customWidth="1"/>
    <col min="3574" max="3575" width="11" style="43" bestFit="1" customWidth="1"/>
    <col min="3576" max="3576" width="10.85546875" style="43" bestFit="1" customWidth="1"/>
    <col min="3577" max="3577" width="9.140625" style="43" bestFit="1" customWidth="1"/>
    <col min="3578" max="3579" width="11.5703125" style="43" customWidth="1"/>
    <col min="3580" max="3580" width="14.42578125" style="43" customWidth="1"/>
    <col min="3581" max="3581" width="8.5703125" style="43" customWidth="1"/>
    <col min="3582" max="3583" width="11.42578125" style="43" customWidth="1"/>
    <col min="3584" max="3822" width="11.42578125" style="43"/>
    <col min="3823" max="3823" width="43.140625" style="43" customWidth="1"/>
    <col min="3824" max="3824" width="10.5703125" style="43" customWidth="1"/>
    <col min="3825" max="3825" width="10" style="43" bestFit="1" customWidth="1"/>
    <col min="3826" max="3826" width="9.140625" style="43" customWidth="1"/>
    <col min="3827" max="3827" width="7" style="43" customWidth="1"/>
    <col min="3828" max="3828" width="10.5703125" style="43" bestFit="1" customWidth="1"/>
    <col min="3829" max="3829" width="11.85546875" style="43" bestFit="1" customWidth="1"/>
    <col min="3830" max="3831" width="11" style="43" bestFit="1" customWidth="1"/>
    <col min="3832" max="3832" width="10.85546875" style="43" bestFit="1" customWidth="1"/>
    <col min="3833" max="3833" width="9.140625" style="43" bestFit="1" customWidth="1"/>
    <col min="3834" max="3835" width="11.5703125" style="43" customWidth="1"/>
    <col min="3836" max="3836" width="14.42578125" style="43" customWidth="1"/>
    <col min="3837" max="3837" width="8.5703125" style="43" customWidth="1"/>
    <col min="3838" max="3839" width="11.42578125" style="43" customWidth="1"/>
    <col min="3840" max="4078" width="11.42578125" style="43"/>
    <col min="4079" max="4079" width="43.140625" style="43" customWidth="1"/>
    <col min="4080" max="4080" width="10.5703125" style="43" customWidth="1"/>
    <col min="4081" max="4081" width="10" style="43" bestFit="1" customWidth="1"/>
    <col min="4082" max="4082" width="9.140625" style="43" customWidth="1"/>
    <col min="4083" max="4083" width="7" style="43" customWidth="1"/>
    <col min="4084" max="4084" width="10.5703125" style="43" bestFit="1" customWidth="1"/>
    <col min="4085" max="4085" width="11.85546875" style="43" bestFit="1" customWidth="1"/>
    <col min="4086" max="4087" width="11" style="43" bestFit="1" customWidth="1"/>
    <col min="4088" max="4088" width="10.85546875" style="43" bestFit="1" customWidth="1"/>
    <col min="4089" max="4089" width="9.140625" style="43" bestFit="1" customWidth="1"/>
    <col min="4090" max="4091" width="11.5703125" style="43" customWidth="1"/>
    <col min="4092" max="4092" width="14.42578125" style="43" customWidth="1"/>
    <col min="4093" max="4093" width="8.5703125" style="43" customWidth="1"/>
    <col min="4094" max="4095" width="11.42578125" style="43" customWidth="1"/>
    <col min="4096" max="4334" width="11.42578125" style="43"/>
    <col min="4335" max="4335" width="43.140625" style="43" customWidth="1"/>
    <col min="4336" max="4336" width="10.5703125" style="43" customWidth="1"/>
    <col min="4337" max="4337" width="10" style="43" bestFit="1" customWidth="1"/>
    <col min="4338" max="4338" width="9.140625" style="43" customWidth="1"/>
    <col min="4339" max="4339" width="7" style="43" customWidth="1"/>
    <col min="4340" max="4340" width="10.5703125" style="43" bestFit="1" customWidth="1"/>
    <col min="4341" max="4341" width="11.85546875" style="43" bestFit="1" customWidth="1"/>
    <col min="4342" max="4343" width="11" style="43" bestFit="1" customWidth="1"/>
    <col min="4344" max="4344" width="10.85546875" style="43" bestFit="1" customWidth="1"/>
    <col min="4345" max="4345" width="9.140625" style="43" bestFit="1" customWidth="1"/>
    <col min="4346" max="4347" width="11.5703125" style="43" customWidth="1"/>
    <col min="4348" max="4348" width="14.42578125" style="43" customWidth="1"/>
    <col min="4349" max="4349" width="8.5703125" style="43" customWidth="1"/>
    <col min="4350" max="4351" width="11.42578125" style="43" customWidth="1"/>
    <col min="4352" max="4590" width="11.42578125" style="43"/>
    <col min="4591" max="4591" width="43.140625" style="43" customWidth="1"/>
    <col min="4592" max="4592" width="10.5703125" style="43" customWidth="1"/>
    <col min="4593" max="4593" width="10" style="43" bestFit="1" customWidth="1"/>
    <col min="4594" max="4594" width="9.140625" style="43" customWidth="1"/>
    <col min="4595" max="4595" width="7" style="43" customWidth="1"/>
    <col min="4596" max="4596" width="10.5703125" style="43" bestFit="1" customWidth="1"/>
    <col min="4597" max="4597" width="11.85546875" style="43" bestFit="1" customWidth="1"/>
    <col min="4598" max="4599" width="11" style="43" bestFit="1" customWidth="1"/>
    <col min="4600" max="4600" width="10.85546875" style="43" bestFit="1" customWidth="1"/>
    <col min="4601" max="4601" width="9.140625" style="43" bestFit="1" customWidth="1"/>
    <col min="4602" max="4603" width="11.5703125" style="43" customWidth="1"/>
    <col min="4604" max="4604" width="14.42578125" style="43" customWidth="1"/>
    <col min="4605" max="4605" width="8.5703125" style="43" customWidth="1"/>
    <col min="4606" max="4607" width="11.42578125" style="43" customWidth="1"/>
    <col min="4608" max="4846" width="11.42578125" style="43"/>
    <col min="4847" max="4847" width="43.140625" style="43" customWidth="1"/>
    <col min="4848" max="4848" width="10.5703125" style="43" customWidth="1"/>
    <col min="4849" max="4849" width="10" style="43" bestFit="1" customWidth="1"/>
    <col min="4850" max="4850" width="9.140625" style="43" customWidth="1"/>
    <col min="4851" max="4851" width="7" style="43" customWidth="1"/>
    <col min="4852" max="4852" width="10.5703125" style="43" bestFit="1" customWidth="1"/>
    <col min="4853" max="4853" width="11.85546875" style="43" bestFit="1" customWidth="1"/>
    <col min="4854" max="4855" width="11" style="43" bestFit="1" customWidth="1"/>
    <col min="4856" max="4856" width="10.85546875" style="43" bestFit="1" customWidth="1"/>
    <col min="4857" max="4857" width="9.140625" style="43" bestFit="1" customWidth="1"/>
    <col min="4858" max="4859" width="11.5703125" style="43" customWidth="1"/>
    <col min="4860" max="4860" width="14.42578125" style="43" customWidth="1"/>
    <col min="4861" max="4861" width="8.5703125" style="43" customWidth="1"/>
    <col min="4862" max="4863" width="11.42578125" style="43" customWidth="1"/>
    <col min="4864" max="5102" width="11.42578125" style="43"/>
    <col min="5103" max="5103" width="43.140625" style="43" customWidth="1"/>
    <col min="5104" max="5104" width="10.5703125" style="43" customWidth="1"/>
    <col min="5105" max="5105" width="10" style="43" bestFit="1" customWidth="1"/>
    <col min="5106" max="5106" width="9.140625" style="43" customWidth="1"/>
    <col min="5107" max="5107" width="7" style="43" customWidth="1"/>
    <col min="5108" max="5108" width="10.5703125" style="43" bestFit="1" customWidth="1"/>
    <col min="5109" max="5109" width="11.85546875" style="43" bestFit="1" customWidth="1"/>
    <col min="5110" max="5111" width="11" style="43" bestFit="1" customWidth="1"/>
    <col min="5112" max="5112" width="10.85546875" style="43" bestFit="1" customWidth="1"/>
    <col min="5113" max="5113" width="9.140625" style="43" bestFit="1" customWidth="1"/>
    <col min="5114" max="5115" width="11.5703125" style="43" customWidth="1"/>
    <col min="5116" max="5116" width="14.42578125" style="43" customWidth="1"/>
    <col min="5117" max="5117" width="8.5703125" style="43" customWidth="1"/>
    <col min="5118" max="5119" width="11.42578125" style="43" customWidth="1"/>
    <col min="5120" max="5358" width="11.42578125" style="43"/>
    <col min="5359" max="5359" width="43.140625" style="43" customWidth="1"/>
    <col min="5360" max="5360" width="10.5703125" style="43" customWidth="1"/>
    <col min="5361" max="5361" width="10" style="43" bestFit="1" customWidth="1"/>
    <col min="5362" max="5362" width="9.140625" style="43" customWidth="1"/>
    <col min="5363" max="5363" width="7" style="43" customWidth="1"/>
    <col min="5364" max="5364" width="10.5703125" style="43" bestFit="1" customWidth="1"/>
    <col min="5365" max="5365" width="11.85546875" style="43" bestFit="1" customWidth="1"/>
    <col min="5366" max="5367" width="11" style="43" bestFit="1" customWidth="1"/>
    <col min="5368" max="5368" width="10.85546875" style="43" bestFit="1" customWidth="1"/>
    <col min="5369" max="5369" width="9.140625" style="43" bestFit="1" customWidth="1"/>
    <col min="5370" max="5371" width="11.5703125" style="43" customWidth="1"/>
    <col min="5372" max="5372" width="14.42578125" style="43" customWidth="1"/>
    <col min="5373" max="5373" width="8.5703125" style="43" customWidth="1"/>
    <col min="5374" max="5375" width="11.42578125" style="43" customWidth="1"/>
    <col min="5376" max="5614" width="11.42578125" style="43"/>
    <col min="5615" max="5615" width="43.140625" style="43" customWidth="1"/>
    <col min="5616" max="5616" width="10.5703125" style="43" customWidth="1"/>
    <col min="5617" max="5617" width="10" style="43" bestFit="1" customWidth="1"/>
    <col min="5618" max="5618" width="9.140625" style="43" customWidth="1"/>
    <col min="5619" max="5619" width="7" style="43" customWidth="1"/>
    <col min="5620" max="5620" width="10.5703125" style="43" bestFit="1" customWidth="1"/>
    <col min="5621" max="5621" width="11.85546875" style="43" bestFit="1" customWidth="1"/>
    <col min="5622" max="5623" width="11" style="43" bestFit="1" customWidth="1"/>
    <col min="5624" max="5624" width="10.85546875" style="43" bestFit="1" customWidth="1"/>
    <col min="5625" max="5625" width="9.140625" style="43" bestFit="1" customWidth="1"/>
    <col min="5626" max="5627" width="11.5703125" style="43" customWidth="1"/>
    <col min="5628" max="5628" width="14.42578125" style="43" customWidth="1"/>
    <col min="5629" max="5629" width="8.5703125" style="43" customWidth="1"/>
    <col min="5630" max="5631" width="11.42578125" style="43" customWidth="1"/>
    <col min="5632" max="5870" width="11.42578125" style="43"/>
    <col min="5871" max="5871" width="43.140625" style="43" customWidth="1"/>
    <col min="5872" max="5872" width="10.5703125" style="43" customWidth="1"/>
    <col min="5873" max="5873" width="10" style="43" bestFit="1" customWidth="1"/>
    <col min="5874" max="5874" width="9.140625" style="43" customWidth="1"/>
    <col min="5875" max="5875" width="7" style="43" customWidth="1"/>
    <col min="5876" max="5876" width="10.5703125" style="43" bestFit="1" customWidth="1"/>
    <col min="5877" max="5877" width="11.85546875" style="43" bestFit="1" customWidth="1"/>
    <col min="5878" max="5879" width="11" style="43" bestFit="1" customWidth="1"/>
    <col min="5880" max="5880" width="10.85546875" style="43" bestFit="1" customWidth="1"/>
    <col min="5881" max="5881" width="9.140625" style="43" bestFit="1" customWidth="1"/>
    <col min="5882" max="5883" width="11.5703125" style="43" customWidth="1"/>
    <col min="5884" max="5884" width="14.42578125" style="43" customWidth="1"/>
    <col min="5885" max="5885" width="8.5703125" style="43" customWidth="1"/>
    <col min="5886" max="5887" width="11.42578125" style="43" customWidth="1"/>
    <col min="5888" max="6126" width="11.42578125" style="43"/>
    <col min="6127" max="6127" width="43.140625" style="43" customWidth="1"/>
    <col min="6128" max="6128" width="10.5703125" style="43" customWidth="1"/>
    <col min="6129" max="6129" width="10" style="43" bestFit="1" customWidth="1"/>
    <col min="6130" max="6130" width="9.140625" style="43" customWidth="1"/>
    <col min="6131" max="6131" width="7" style="43" customWidth="1"/>
    <col min="6132" max="6132" width="10.5703125" style="43" bestFit="1" customWidth="1"/>
    <col min="6133" max="6133" width="11.85546875" style="43" bestFit="1" customWidth="1"/>
    <col min="6134" max="6135" width="11" style="43" bestFit="1" customWidth="1"/>
    <col min="6136" max="6136" width="10.85546875" style="43" bestFit="1" customWidth="1"/>
    <col min="6137" max="6137" width="9.140625" style="43" bestFit="1" customWidth="1"/>
    <col min="6138" max="6139" width="11.5703125" style="43" customWidth="1"/>
    <col min="6140" max="6140" width="14.42578125" style="43" customWidth="1"/>
    <col min="6141" max="6141" width="8.5703125" style="43" customWidth="1"/>
    <col min="6142" max="6143" width="11.42578125" style="43" customWidth="1"/>
    <col min="6144" max="6382" width="11.42578125" style="43"/>
    <col min="6383" max="6383" width="43.140625" style="43" customWidth="1"/>
    <col min="6384" max="6384" width="10.5703125" style="43" customWidth="1"/>
    <col min="6385" max="6385" width="10" style="43" bestFit="1" customWidth="1"/>
    <col min="6386" max="6386" width="9.140625" style="43" customWidth="1"/>
    <col min="6387" max="6387" width="7" style="43" customWidth="1"/>
    <col min="6388" max="6388" width="10.5703125" style="43" bestFit="1" customWidth="1"/>
    <col min="6389" max="6389" width="11.85546875" style="43" bestFit="1" customWidth="1"/>
    <col min="6390" max="6391" width="11" style="43" bestFit="1" customWidth="1"/>
    <col min="6392" max="6392" width="10.85546875" style="43" bestFit="1" customWidth="1"/>
    <col min="6393" max="6393" width="9.140625" style="43" bestFit="1" customWidth="1"/>
    <col min="6394" max="6395" width="11.5703125" style="43" customWidth="1"/>
    <col min="6396" max="6396" width="14.42578125" style="43" customWidth="1"/>
    <col min="6397" max="6397" width="8.5703125" style="43" customWidth="1"/>
    <col min="6398" max="6399" width="11.42578125" style="43" customWidth="1"/>
    <col min="6400" max="6638" width="11.42578125" style="43"/>
    <col min="6639" max="6639" width="43.140625" style="43" customWidth="1"/>
    <col min="6640" max="6640" width="10.5703125" style="43" customWidth="1"/>
    <col min="6641" max="6641" width="10" style="43" bestFit="1" customWidth="1"/>
    <col min="6642" max="6642" width="9.140625" style="43" customWidth="1"/>
    <col min="6643" max="6643" width="7" style="43" customWidth="1"/>
    <col min="6644" max="6644" width="10.5703125" style="43" bestFit="1" customWidth="1"/>
    <col min="6645" max="6645" width="11.85546875" style="43" bestFit="1" customWidth="1"/>
    <col min="6646" max="6647" width="11" style="43" bestFit="1" customWidth="1"/>
    <col min="6648" max="6648" width="10.85546875" style="43" bestFit="1" customWidth="1"/>
    <col min="6649" max="6649" width="9.140625" style="43" bestFit="1" customWidth="1"/>
    <col min="6650" max="6651" width="11.5703125" style="43" customWidth="1"/>
    <col min="6652" max="6652" width="14.42578125" style="43" customWidth="1"/>
    <col min="6653" max="6653" width="8.5703125" style="43" customWidth="1"/>
    <col min="6654" max="6655" width="11.42578125" style="43" customWidth="1"/>
    <col min="6656" max="6894" width="11.42578125" style="43"/>
    <col min="6895" max="6895" width="43.140625" style="43" customWidth="1"/>
    <col min="6896" max="6896" width="10.5703125" style="43" customWidth="1"/>
    <col min="6897" max="6897" width="10" style="43" bestFit="1" customWidth="1"/>
    <col min="6898" max="6898" width="9.140625" style="43" customWidth="1"/>
    <col min="6899" max="6899" width="7" style="43" customWidth="1"/>
    <col min="6900" max="6900" width="10.5703125" style="43" bestFit="1" customWidth="1"/>
    <col min="6901" max="6901" width="11.85546875" style="43" bestFit="1" customWidth="1"/>
    <col min="6902" max="6903" width="11" style="43" bestFit="1" customWidth="1"/>
    <col min="6904" max="6904" width="10.85546875" style="43" bestFit="1" customWidth="1"/>
    <col min="6905" max="6905" width="9.140625" style="43" bestFit="1" customWidth="1"/>
    <col min="6906" max="6907" width="11.5703125" style="43" customWidth="1"/>
    <col min="6908" max="6908" width="14.42578125" style="43" customWidth="1"/>
    <col min="6909" max="6909" width="8.5703125" style="43" customWidth="1"/>
    <col min="6910" max="6911" width="11.42578125" style="43" customWidth="1"/>
    <col min="6912" max="7150" width="11.42578125" style="43"/>
    <col min="7151" max="7151" width="43.140625" style="43" customWidth="1"/>
    <col min="7152" max="7152" width="10.5703125" style="43" customWidth="1"/>
    <col min="7153" max="7153" width="10" style="43" bestFit="1" customWidth="1"/>
    <col min="7154" max="7154" width="9.140625" style="43" customWidth="1"/>
    <col min="7155" max="7155" width="7" style="43" customWidth="1"/>
    <col min="7156" max="7156" width="10.5703125" style="43" bestFit="1" customWidth="1"/>
    <col min="7157" max="7157" width="11.85546875" style="43" bestFit="1" customWidth="1"/>
    <col min="7158" max="7159" width="11" style="43" bestFit="1" customWidth="1"/>
    <col min="7160" max="7160" width="10.85546875" style="43" bestFit="1" customWidth="1"/>
    <col min="7161" max="7161" width="9.140625" style="43" bestFit="1" customWidth="1"/>
    <col min="7162" max="7163" width="11.5703125" style="43" customWidth="1"/>
    <col min="7164" max="7164" width="14.42578125" style="43" customWidth="1"/>
    <col min="7165" max="7165" width="8.5703125" style="43" customWidth="1"/>
    <col min="7166" max="7167" width="11.42578125" style="43" customWidth="1"/>
    <col min="7168" max="7406" width="11.42578125" style="43"/>
    <col min="7407" max="7407" width="43.140625" style="43" customWidth="1"/>
    <col min="7408" max="7408" width="10.5703125" style="43" customWidth="1"/>
    <col min="7409" max="7409" width="10" style="43" bestFit="1" customWidth="1"/>
    <col min="7410" max="7410" width="9.140625" style="43" customWidth="1"/>
    <col min="7411" max="7411" width="7" style="43" customWidth="1"/>
    <col min="7412" max="7412" width="10.5703125" style="43" bestFit="1" customWidth="1"/>
    <col min="7413" max="7413" width="11.85546875" style="43" bestFit="1" customWidth="1"/>
    <col min="7414" max="7415" width="11" style="43" bestFit="1" customWidth="1"/>
    <col min="7416" max="7416" width="10.85546875" style="43" bestFit="1" customWidth="1"/>
    <col min="7417" max="7417" width="9.140625" style="43" bestFit="1" customWidth="1"/>
    <col min="7418" max="7419" width="11.5703125" style="43" customWidth="1"/>
    <col min="7420" max="7420" width="14.42578125" style="43" customWidth="1"/>
    <col min="7421" max="7421" width="8.5703125" style="43" customWidth="1"/>
    <col min="7422" max="7423" width="11.42578125" style="43" customWidth="1"/>
    <col min="7424" max="7662" width="11.42578125" style="43"/>
    <col min="7663" max="7663" width="43.140625" style="43" customWidth="1"/>
    <col min="7664" max="7664" width="10.5703125" style="43" customWidth="1"/>
    <col min="7665" max="7665" width="10" style="43" bestFit="1" customWidth="1"/>
    <col min="7666" max="7666" width="9.140625" style="43" customWidth="1"/>
    <col min="7667" max="7667" width="7" style="43" customWidth="1"/>
    <col min="7668" max="7668" width="10.5703125" style="43" bestFit="1" customWidth="1"/>
    <col min="7669" max="7669" width="11.85546875" style="43" bestFit="1" customWidth="1"/>
    <col min="7670" max="7671" width="11" style="43" bestFit="1" customWidth="1"/>
    <col min="7672" max="7672" width="10.85546875" style="43" bestFit="1" customWidth="1"/>
    <col min="7673" max="7673" width="9.140625" style="43" bestFit="1" customWidth="1"/>
    <col min="7674" max="7675" width="11.5703125" style="43" customWidth="1"/>
    <col min="7676" max="7676" width="14.42578125" style="43" customWidth="1"/>
    <col min="7677" max="7677" width="8.5703125" style="43" customWidth="1"/>
    <col min="7678" max="7679" width="11.42578125" style="43" customWidth="1"/>
    <col min="7680" max="7918" width="11.42578125" style="43"/>
    <col min="7919" max="7919" width="43.140625" style="43" customWidth="1"/>
    <col min="7920" max="7920" width="10.5703125" style="43" customWidth="1"/>
    <col min="7921" max="7921" width="10" style="43" bestFit="1" customWidth="1"/>
    <col min="7922" max="7922" width="9.140625" style="43" customWidth="1"/>
    <col min="7923" max="7923" width="7" style="43" customWidth="1"/>
    <col min="7924" max="7924" width="10.5703125" style="43" bestFit="1" customWidth="1"/>
    <col min="7925" max="7925" width="11.85546875" style="43" bestFit="1" customWidth="1"/>
    <col min="7926" max="7927" width="11" style="43" bestFit="1" customWidth="1"/>
    <col min="7928" max="7928" width="10.85546875" style="43" bestFit="1" customWidth="1"/>
    <col min="7929" max="7929" width="9.140625" style="43" bestFit="1" customWidth="1"/>
    <col min="7930" max="7931" width="11.5703125" style="43" customWidth="1"/>
    <col min="7932" max="7932" width="14.42578125" style="43" customWidth="1"/>
    <col min="7933" max="7933" width="8.5703125" style="43" customWidth="1"/>
    <col min="7934" max="7935" width="11.42578125" style="43" customWidth="1"/>
    <col min="7936" max="8174" width="11.42578125" style="43"/>
    <col min="8175" max="8175" width="43.140625" style="43" customWidth="1"/>
    <col min="8176" max="8176" width="10.5703125" style="43" customWidth="1"/>
    <col min="8177" max="8177" width="10" style="43" bestFit="1" customWidth="1"/>
    <col min="8178" max="8178" width="9.140625" style="43" customWidth="1"/>
    <col min="8179" max="8179" width="7" style="43" customWidth="1"/>
    <col min="8180" max="8180" width="10.5703125" style="43" bestFit="1" customWidth="1"/>
    <col min="8181" max="8181" width="11.85546875" style="43" bestFit="1" customWidth="1"/>
    <col min="8182" max="8183" width="11" style="43" bestFit="1" customWidth="1"/>
    <col min="8184" max="8184" width="10.85546875" style="43" bestFit="1" customWidth="1"/>
    <col min="8185" max="8185" width="9.140625" style="43" bestFit="1" customWidth="1"/>
    <col min="8186" max="8187" width="11.5703125" style="43" customWidth="1"/>
    <col min="8188" max="8188" width="14.42578125" style="43" customWidth="1"/>
    <col min="8189" max="8189" width="8.5703125" style="43" customWidth="1"/>
    <col min="8190" max="8191" width="11.42578125" style="43" customWidth="1"/>
    <col min="8192" max="8430" width="11.42578125" style="43"/>
    <col min="8431" max="8431" width="43.140625" style="43" customWidth="1"/>
    <col min="8432" max="8432" width="10.5703125" style="43" customWidth="1"/>
    <col min="8433" max="8433" width="10" style="43" bestFit="1" customWidth="1"/>
    <col min="8434" max="8434" width="9.140625" style="43" customWidth="1"/>
    <col min="8435" max="8435" width="7" style="43" customWidth="1"/>
    <col min="8436" max="8436" width="10.5703125" style="43" bestFit="1" customWidth="1"/>
    <col min="8437" max="8437" width="11.85546875" style="43" bestFit="1" customWidth="1"/>
    <col min="8438" max="8439" width="11" style="43" bestFit="1" customWidth="1"/>
    <col min="8440" max="8440" width="10.85546875" style="43" bestFit="1" customWidth="1"/>
    <col min="8441" max="8441" width="9.140625" style="43" bestFit="1" customWidth="1"/>
    <col min="8442" max="8443" width="11.5703125" style="43" customWidth="1"/>
    <col min="8444" max="8444" width="14.42578125" style="43" customWidth="1"/>
    <col min="8445" max="8445" width="8.5703125" style="43" customWidth="1"/>
    <col min="8446" max="8447" width="11.42578125" style="43" customWidth="1"/>
    <col min="8448" max="8686" width="11.42578125" style="43"/>
    <col min="8687" max="8687" width="43.140625" style="43" customWidth="1"/>
    <col min="8688" max="8688" width="10.5703125" style="43" customWidth="1"/>
    <col min="8689" max="8689" width="10" style="43" bestFit="1" customWidth="1"/>
    <col min="8690" max="8690" width="9.140625" style="43" customWidth="1"/>
    <col min="8691" max="8691" width="7" style="43" customWidth="1"/>
    <col min="8692" max="8692" width="10.5703125" style="43" bestFit="1" customWidth="1"/>
    <col min="8693" max="8693" width="11.85546875" style="43" bestFit="1" customWidth="1"/>
    <col min="8694" max="8695" width="11" style="43" bestFit="1" customWidth="1"/>
    <col min="8696" max="8696" width="10.85546875" style="43" bestFit="1" customWidth="1"/>
    <col min="8697" max="8697" width="9.140625" style="43" bestFit="1" customWidth="1"/>
    <col min="8698" max="8699" width="11.5703125" style="43" customWidth="1"/>
    <col min="8700" max="8700" width="14.42578125" style="43" customWidth="1"/>
    <col min="8701" max="8701" width="8.5703125" style="43" customWidth="1"/>
    <col min="8702" max="8703" width="11.42578125" style="43" customWidth="1"/>
    <col min="8704" max="8942" width="11.42578125" style="43"/>
    <col min="8943" max="8943" width="43.140625" style="43" customWidth="1"/>
    <col min="8944" max="8944" width="10.5703125" style="43" customWidth="1"/>
    <col min="8945" max="8945" width="10" style="43" bestFit="1" customWidth="1"/>
    <col min="8946" max="8946" width="9.140625" style="43" customWidth="1"/>
    <col min="8947" max="8947" width="7" style="43" customWidth="1"/>
    <col min="8948" max="8948" width="10.5703125" style="43" bestFit="1" customWidth="1"/>
    <col min="8949" max="8949" width="11.85546875" style="43" bestFit="1" customWidth="1"/>
    <col min="8950" max="8951" width="11" style="43" bestFit="1" customWidth="1"/>
    <col min="8952" max="8952" width="10.85546875" style="43" bestFit="1" customWidth="1"/>
    <col min="8953" max="8953" width="9.140625" style="43" bestFit="1" customWidth="1"/>
    <col min="8954" max="8955" width="11.5703125" style="43" customWidth="1"/>
    <col min="8956" max="8956" width="14.42578125" style="43" customWidth="1"/>
    <col min="8957" max="8957" width="8.5703125" style="43" customWidth="1"/>
    <col min="8958" max="8959" width="11.42578125" style="43" customWidth="1"/>
    <col min="8960" max="9198" width="11.42578125" style="43"/>
    <col min="9199" max="9199" width="43.140625" style="43" customWidth="1"/>
    <col min="9200" max="9200" width="10.5703125" style="43" customWidth="1"/>
    <col min="9201" max="9201" width="10" style="43" bestFit="1" customWidth="1"/>
    <col min="9202" max="9202" width="9.140625" style="43" customWidth="1"/>
    <col min="9203" max="9203" width="7" style="43" customWidth="1"/>
    <col min="9204" max="9204" width="10.5703125" style="43" bestFit="1" customWidth="1"/>
    <col min="9205" max="9205" width="11.85546875" style="43" bestFit="1" customWidth="1"/>
    <col min="9206" max="9207" width="11" style="43" bestFit="1" customWidth="1"/>
    <col min="9208" max="9208" width="10.85546875" style="43" bestFit="1" customWidth="1"/>
    <col min="9209" max="9209" width="9.140625" style="43" bestFit="1" customWidth="1"/>
    <col min="9210" max="9211" width="11.5703125" style="43" customWidth="1"/>
    <col min="9212" max="9212" width="14.42578125" style="43" customWidth="1"/>
    <col min="9213" max="9213" width="8.5703125" style="43" customWidth="1"/>
    <col min="9214" max="9215" width="11.42578125" style="43" customWidth="1"/>
    <col min="9216" max="9454" width="11.42578125" style="43"/>
    <col min="9455" max="9455" width="43.140625" style="43" customWidth="1"/>
    <col min="9456" max="9456" width="10.5703125" style="43" customWidth="1"/>
    <col min="9457" max="9457" width="10" style="43" bestFit="1" customWidth="1"/>
    <col min="9458" max="9458" width="9.140625" style="43" customWidth="1"/>
    <col min="9459" max="9459" width="7" style="43" customWidth="1"/>
    <col min="9460" max="9460" width="10.5703125" style="43" bestFit="1" customWidth="1"/>
    <col min="9461" max="9461" width="11.85546875" style="43" bestFit="1" customWidth="1"/>
    <col min="9462" max="9463" width="11" style="43" bestFit="1" customWidth="1"/>
    <col min="9464" max="9464" width="10.85546875" style="43" bestFit="1" customWidth="1"/>
    <col min="9465" max="9465" width="9.140625" style="43" bestFit="1" customWidth="1"/>
    <col min="9466" max="9467" width="11.5703125" style="43" customWidth="1"/>
    <col min="9468" max="9468" width="14.42578125" style="43" customWidth="1"/>
    <col min="9469" max="9469" width="8.5703125" style="43" customWidth="1"/>
    <col min="9470" max="9471" width="11.42578125" style="43" customWidth="1"/>
    <col min="9472" max="9710" width="11.42578125" style="43"/>
    <col min="9711" max="9711" width="43.140625" style="43" customWidth="1"/>
    <col min="9712" max="9712" width="10.5703125" style="43" customWidth="1"/>
    <col min="9713" max="9713" width="10" style="43" bestFit="1" customWidth="1"/>
    <col min="9714" max="9714" width="9.140625" style="43" customWidth="1"/>
    <col min="9715" max="9715" width="7" style="43" customWidth="1"/>
    <col min="9716" max="9716" width="10.5703125" style="43" bestFit="1" customWidth="1"/>
    <col min="9717" max="9717" width="11.85546875" style="43" bestFit="1" customWidth="1"/>
    <col min="9718" max="9719" width="11" style="43" bestFit="1" customWidth="1"/>
    <col min="9720" max="9720" width="10.85546875" style="43" bestFit="1" customWidth="1"/>
    <col min="9721" max="9721" width="9.140625" style="43" bestFit="1" customWidth="1"/>
    <col min="9722" max="9723" width="11.5703125" style="43" customWidth="1"/>
    <col min="9724" max="9724" width="14.42578125" style="43" customWidth="1"/>
    <col min="9725" max="9725" width="8.5703125" style="43" customWidth="1"/>
    <col min="9726" max="9727" width="11.42578125" style="43" customWidth="1"/>
    <col min="9728" max="9966" width="11.42578125" style="43"/>
    <col min="9967" max="9967" width="43.140625" style="43" customWidth="1"/>
    <col min="9968" max="9968" width="10.5703125" style="43" customWidth="1"/>
    <col min="9969" max="9969" width="10" style="43" bestFit="1" customWidth="1"/>
    <col min="9970" max="9970" width="9.140625" style="43" customWidth="1"/>
    <col min="9971" max="9971" width="7" style="43" customWidth="1"/>
    <col min="9972" max="9972" width="10.5703125" style="43" bestFit="1" customWidth="1"/>
    <col min="9973" max="9973" width="11.85546875" style="43" bestFit="1" customWidth="1"/>
    <col min="9974" max="9975" width="11" style="43" bestFit="1" customWidth="1"/>
    <col min="9976" max="9976" width="10.85546875" style="43" bestFit="1" customWidth="1"/>
    <col min="9977" max="9977" width="9.140625" style="43" bestFit="1" customWidth="1"/>
    <col min="9978" max="9979" width="11.5703125" style="43" customWidth="1"/>
    <col min="9980" max="9980" width="14.42578125" style="43" customWidth="1"/>
    <col min="9981" max="9981" width="8.5703125" style="43" customWidth="1"/>
    <col min="9982" max="9983" width="11.42578125" style="43" customWidth="1"/>
    <col min="9984" max="10222" width="11.42578125" style="43"/>
    <col min="10223" max="10223" width="43.140625" style="43" customWidth="1"/>
    <col min="10224" max="10224" width="10.5703125" style="43" customWidth="1"/>
    <col min="10225" max="10225" width="10" style="43" bestFit="1" customWidth="1"/>
    <col min="10226" max="10226" width="9.140625" style="43" customWidth="1"/>
    <col min="10227" max="10227" width="7" style="43" customWidth="1"/>
    <col min="10228" max="10228" width="10.5703125" style="43" bestFit="1" customWidth="1"/>
    <col min="10229" max="10229" width="11.85546875" style="43" bestFit="1" customWidth="1"/>
    <col min="10230" max="10231" width="11" style="43" bestFit="1" customWidth="1"/>
    <col min="10232" max="10232" width="10.85546875" style="43" bestFit="1" customWidth="1"/>
    <col min="10233" max="10233" width="9.140625" style="43" bestFit="1" customWidth="1"/>
    <col min="10234" max="10235" width="11.5703125" style="43" customWidth="1"/>
    <col min="10236" max="10236" width="14.42578125" style="43" customWidth="1"/>
    <col min="10237" max="10237" width="8.5703125" style="43" customWidth="1"/>
    <col min="10238" max="10239" width="11.42578125" style="43" customWidth="1"/>
    <col min="10240" max="10478" width="11.42578125" style="43"/>
    <col min="10479" max="10479" width="43.140625" style="43" customWidth="1"/>
    <col min="10480" max="10480" width="10.5703125" style="43" customWidth="1"/>
    <col min="10481" max="10481" width="10" style="43" bestFit="1" customWidth="1"/>
    <col min="10482" max="10482" width="9.140625" style="43" customWidth="1"/>
    <col min="10483" max="10483" width="7" style="43" customWidth="1"/>
    <col min="10484" max="10484" width="10.5703125" style="43" bestFit="1" customWidth="1"/>
    <col min="10485" max="10485" width="11.85546875" style="43" bestFit="1" customWidth="1"/>
    <col min="10486" max="10487" width="11" style="43" bestFit="1" customWidth="1"/>
    <col min="10488" max="10488" width="10.85546875" style="43" bestFit="1" customWidth="1"/>
    <col min="10489" max="10489" width="9.140625" style="43" bestFit="1" customWidth="1"/>
    <col min="10490" max="10491" width="11.5703125" style="43" customWidth="1"/>
    <col min="10492" max="10492" width="14.42578125" style="43" customWidth="1"/>
    <col min="10493" max="10493" width="8.5703125" style="43" customWidth="1"/>
    <col min="10494" max="10495" width="11.42578125" style="43" customWidth="1"/>
    <col min="10496" max="10734" width="11.42578125" style="43"/>
    <col min="10735" max="10735" width="43.140625" style="43" customWidth="1"/>
    <col min="10736" max="10736" width="10.5703125" style="43" customWidth="1"/>
    <col min="10737" max="10737" width="10" style="43" bestFit="1" customWidth="1"/>
    <col min="10738" max="10738" width="9.140625" style="43" customWidth="1"/>
    <col min="10739" max="10739" width="7" style="43" customWidth="1"/>
    <col min="10740" max="10740" width="10.5703125" style="43" bestFit="1" customWidth="1"/>
    <col min="10741" max="10741" width="11.85546875" style="43" bestFit="1" customWidth="1"/>
    <col min="10742" max="10743" width="11" style="43" bestFit="1" customWidth="1"/>
    <col min="10744" max="10744" width="10.85546875" style="43" bestFit="1" customWidth="1"/>
    <col min="10745" max="10745" width="9.140625" style="43" bestFit="1" customWidth="1"/>
    <col min="10746" max="10747" width="11.5703125" style="43" customWidth="1"/>
    <col min="10748" max="10748" width="14.42578125" style="43" customWidth="1"/>
    <col min="10749" max="10749" width="8.5703125" style="43" customWidth="1"/>
    <col min="10750" max="10751" width="11.42578125" style="43" customWidth="1"/>
    <col min="10752" max="10990" width="11.42578125" style="43"/>
    <col min="10991" max="10991" width="43.140625" style="43" customWidth="1"/>
    <col min="10992" max="10992" width="10.5703125" style="43" customWidth="1"/>
    <col min="10993" max="10993" width="10" style="43" bestFit="1" customWidth="1"/>
    <col min="10994" max="10994" width="9.140625" style="43" customWidth="1"/>
    <col min="10995" max="10995" width="7" style="43" customWidth="1"/>
    <col min="10996" max="10996" width="10.5703125" style="43" bestFit="1" customWidth="1"/>
    <col min="10997" max="10997" width="11.85546875" style="43" bestFit="1" customWidth="1"/>
    <col min="10998" max="10999" width="11" style="43" bestFit="1" customWidth="1"/>
    <col min="11000" max="11000" width="10.85546875" style="43" bestFit="1" customWidth="1"/>
    <col min="11001" max="11001" width="9.140625" style="43" bestFit="1" customWidth="1"/>
    <col min="11002" max="11003" width="11.5703125" style="43" customWidth="1"/>
    <col min="11004" max="11004" width="14.42578125" style="43" customWidth="1"/>
    <col min="11005" max="11005" width="8.5703125" style="43" customWidth="1"/>
    <col min="11006" max="11007" width="11.42578125" style="43" customWidth="1"/>
    <col min="11008" max="11246" width="11.42578125" style="43"/>
    <col min="11247" max="11247" width="43.140625" style="43" customWidth="1"/>
    <col min="11248" max="11248" width="10.5703125" style="43" customWidth="1"/>
    <col min="11249" max="11249" width="10" style="43" bestFit="1" customWidth="1"/>
    <col min="11250" max="11250" width="9.140625" style="43" customWidth="1"/>
    <col min="11251" max="11251" width="7" style="43" customWidth="1"/>
    <col min="11252" max="11252" width="10.5703125" style="43" bestFit="1" customWidth="1"/>
    <col min="11253" max="11253" width="11.85546875" style="43" bestFit="1" customWidth="1"/>
    <col min="11254" max="11255" width="11" style="43" bestFit="1" customWidth="1"/>
    <col min="11256" max="11256" width="10.85546875" style="43" bestFit="1" customWidth="1"/>
    <col min="11257" max="11257" width="9.140625" style="43" bestFit="1" customWidth="1"/>
    <col min="11258" max="11259" width="11.5703125" style="43" customWidth="1"/>
    <col min="11260" max="11260" width="14.42578125" style="43" customWidth="1"/>
    <col min="11261" max="11261" width="8.5703125" style="43" customWidth="1"/>
    <col min="11262" max="11263" width="11.42578125" style="43" customWidth="1"/>
    <col min="11264" max="11502" width="11.42578125" style="43"/>
    <col min="11503" max="11503" width="43.140625" style="43" customWidth="1"/>
    <col min="11504" max="11504" width="10.5703125" style="43" customWidth="1"/>
    <col min="11505" max="11505" width="10" style="43" bestFit="1" customWidth="1"/>
    <col min="11506" max="11506" width="9.140625" style="43" customWidth="1"/>
    <col min="11507" max="11507" width="7" style="43" customWidth="1"/>
    <col min="11508" max="11508" width="10.5703125" style="43" bestFit="1" customWidth="1"/>
    <col min="11509" max="11509" width="11.85546875" style="43" bestFit="1" customWidth="1"/>
    <col min="11510" max="11511" width="11" style="43" bestFit="1" customWidth="1"/>
    <col min="11512" max="11512" width="10.85546875" style="43" bestFit="1" customWidth="1"/>
    <col min="11513" max="11513" width="9.140625" style="43" bestFit="1" customWidth="1"/>
    <col min="11514" max="11515" width="11.5703125" style="43" customWidth="1"/>
    <col min="11516" max="11516" width="14.42578125" style="43" customWidth="1"/>
    <col min="11517" max="11517" width="8.5703125" style="43" customWidth="1"/>
    <col min="11518" max="11519" width="11.42578125" style="43" customWidth="1"/>
    <col min="11520" max="11758" width="11.42578125" style="43"/>
    <col min="11759" max="11759" width="43.140625" style="43" customWidth="1"/>
    <col min="11760" max="11760" width="10.5703125" style="43" customWidth="1"/>
    <col min="11761" max="11761" width="10" style="43" bestFit="1" customWidth="1"/>
    <col min="11762" max="11762" width="9.140625" style="43" customWidth="1"/>
    <col min="11763" max="11763" width="7" style="43" customWidth="1"/>
    <col min="11764" max="11764" width="10.5703125" style="43" bestFit="1" customWidth="1"/>
    <col min="11765" max="11765" width="11.85546875" style="43" bestFit="1" customWidth="1"/>
    <col min="11766" max="11767" width="11" style="43" bestFit="1" customWidth="1"/>
    <col min="11768" max="11768" width="10.85546875" style="43" bestFit="1" customWidth="1"/>
    <col min="11769" max="11769" width="9.140625" style="43" bestFit="1" customWidth="1"/>
    <col min="11770" max="11771" width="11.5703125" style="43" customWidth="1"/>
    <col min="11772" max="11772" width="14.42578125" style="43" customWidth="1"/>
    <col min="11773" max="11773" width="8.5703125" style="43" customWidth="1"/>
    <col min="11774" max="11775" width="11.42578125" style="43" customWidth="1"/>
    <col min="11776" max="12014" width="11.42578125" style="43"/>
    <col min="12015" max="12015" width="43.140625" style="43" customWidth="1"/>
    <col min="12016" max="12016" width="10.5703125" style="43" customWidth="1"/>
    <col min="12017" max="12017" width="10" style="43" bestFit="1" customWidth="1"/>
    <col min="12018" max="12018" width="9.140625" style="43" customWidth="1"/>
    <col min="12019" max="12019" width="7" style="43" customWidth="1"/>
    <col min="12020" max="12020" width="10.5703125" style="43" bestFit="1" customWidth="1"/>
    <col min="12021" max="12021" width="11.85546875" style="43" bestFit="1" customWidth="1"/>
    <col min="12022" max="12023" width="11" style="43" bestFit="1" customWidth="1"/>
    <col min="12024" max="12024" width="10.85546875" style="43" bestFit="1" customWidth="1"/>
    <col min="12025" max="12025" width="9.140625" style="43" bestFit="1" customWidth="1"/>
    <col min="12026" max="12027" width="11.5703125" style="43" customWidth="1"/>
    <col min="12028" max="12028" width="14.42578125" style="43" customWidth="1"/>
    <col min="12029" max="12029" width="8.5703125" style="43" customWidth="1"/>
    <col min="12030" max="12031" width="11.42578125" style="43" customWidth="1"/>
    <col min="12032" max="12270" width="11.42578125" style="43"/>
    <col min="12271" max="12271" width="43.140625" style="43" customWidth="1"/>
    <col min="12272" max="12272" width="10.5703125" style="43" customWidth="1"/>
    <col min="12273" max="12273" width="10" style="43" bestFit="1" customWidth="1"/>
    <col min="12274" max="12274" width="9.140625" style="43" customWidth="1"/>
    <col min="12275" max="12275" width="7" style="43" customWidth="1"/>
    <col min="12276" max="12276" width="10.5703125" style="43" bestFit="1" customWidth="1"/>
    <col min="12277" max="12277" width="11.85546875" style="43" bestFit="1" customWidth="1"/>
    <col min="12278" max="12279" width="11" style="43" bestFit="1" customWidth="1"/>
    <col min="12280" max="12280" width="10.85546875" style="43" bestFit="1" customWidth="1"/>
    <col min="12281" max="12281" width="9.140625" style="43" bestFit="1" customWidth="1"/>
    <col min="12282" max="12283" width="11.5703125" style="43" customWidth="1"/>
    <col min="12284" max="12284" width="14.42578125" style="43" customWidth="1"/>
    <col min="12285" max="12285" width="8.5703125" style="43" customWidth="1"/>
    <col min="12286" max="12287" width="11.42578125" style="43" customWidth="1"/>
    <col min="12288" max="12526" width="11.42578125" style="43"/>
    <col min="12527" max="12527" width="43.140625" style="43" customWidth="1"/>
    <col min="12528" max="12528" width="10.5703125" style="43" customWidth="1"/>
    <col min="12529" max="12529" width="10" style="43" bestFit="1" customWidth="1"/>
    <col min="12530" max="12530" width="9.140625" style="43" customWidth="1"/>
    <col min="12531" max="12531" width="7" style="43" customWidth="1"/>
    <col min="12532" max="12532" width="10.5703125" style="43" bestFit="1" customWidth="1"/>
    <col min="12533" max="12533" width="11.85546875" style="43" bestFit="1" customWidth="1"/>
    <col min="12534" max="12535" width="11" style="43" bestFit="1" customWidth="1"/>
    <col min="12536" max="12536" width="10.85546875" style="43" bestFit="1" customWidth="1"/>
    <col min="12537" max="12537" width="9.140625" style="43" bestFit="1" customWidth="1"/>
    <col min="12538" max="12539" width="11.5703125" style="43" customWidth="1"/>
    <col min="12540" max="12540" width="14.42578125" style="43" customWidth="1"/>
    <col min="12541" max="12541" width="8.5703125" style="43" customWidth="1"/>
    <col min="12542" max="12543" width="11.42578125" style="43" customWidth="1"/>
    <col min="12544" max="12782" width="11.42578125" style="43"/>
    <col min="12783" max="12783" width="43.140625" style="43" customWidth="1"/>
    <col min="12784" max="12784" width="10.5703125" style="43" customWidth="1"/>
    <col min="12785" max="12785" width="10" style="43" bestFit="1" customWidth="1"/>
    <col min="12786" max="12786" width="9.140625" style="43" customWidth="1"/>
    <col min="12787" max="12787" width="7" style="43" customWidth="1"/>
    <col min="12788" max="12788" width="10.5703125" style="43" bestFit="1" customWidth="1"/>
    <col min="12789" max="12789" width="11.85546875" style="43" bestFit="1" customWidth="1"/>
    <col min="12790" max="12791" width="11" style="43" bestFit="1" customWidth="1"/>
    <col min="12792" max="12792" width="10.85546875" style="43" bestFit="1" customWidth="1"/>
    <col min="12793" max="12793" width="9.140625" style="43" bestFit="1" customWidth="1"/>
    <col min="12794" max="12795" width="11.5703125" style="43" customWidth="1"/>
    <col min="12796" max="12796" width="14.42578125" style="43" customWidth="1"/>
    <col min="12797" max="12797" width="8.5703125" style="43" customWidth="1"/>
    <col min="12798" max="12799" width="11.42578125" style="43" customWidth="1"/>
    <col min="12800" max="13038" width="11.42578125" style="43"/>
    <col min="13039" max="13039" width="43.140625" style="43" customWidth="1"/>
    <col min="13040" max="13040" width="10.5703125" style="43" customWidth="1"/>
    <col min="13041" max="13041" width="10" style="43" bestFit="1" customWidth="1"/>
    <col min="13042" max="13042" width="9.140625" style="43" customWidth="1"/>
    <col min="13043" max="13043" width="7" style="43" customWidth="1"/>
    <col min="13044" max="13044" width="10.5703125" style="43" bestFit="1" customWidth="1"/>
    <col min="13045" max="13045" width="11.85546875" style="43" bestFit="1" customWidth="1"/>
    <col min="13046" max="13047" width="11" style="43" bestFit="1" customWidth="1"/>
    <col min="13048" max="13048" width="10.85546875" style="43" bestFit="1" customWidth="1"/>
    <col min="13049" max="13049" width="9.140625" style="43" bestFit="1" customWidth="1"/>
    <col min="13050" max="13051" width="11.5703125" style="43" customWidth="1"/>
    <col min="13052" max="13052" width="14.42578125" style="43" customWidth="1"/>
    <col min="13053" max="13053" width="8.5703125" style="43" customWidth="1"/>
    <col min="13054" max="13055" width="11.42578125" style="43" customWidth="1"/>
    <col min="13056" max="13294" width="11.42578125" style="43"/>
    <col min="13295" max="13295" width="43.140625" style="43" customWidth="1"/>
    <col min="13296" max="13296" width="10.5703125" style="43" customWidth="1"/>
    <col min="13297" max="13297" width="10" style="43" bestFit="1" customWidth="1"/>
    <col min="13298" max="13298" width="9.140625" style="43" customWidth="1"/>
    <col min="13299" max="13299" width="7" style="43" customWidth="1"/>
    <col min="13300" max="13300" width="10.5703125" style="43" bestFit="1" customWidth="1"/>
    <col min="13301" max="13301" width="11.85546875" style="43" bestFit="1" customWidth="1"/>
    <col min="13302" max="13303" width="11" style="43" bestFit="1" customWidth="1"/>
    <col min="13304" max="13304" width="10.85546875" style="43" bestFit="1" customWidth="1"/>
    <col min="13305" max="13305" width="9.140625" style="43" bestFit="1" customWidth="1"/>
    <col min="13306" max="13307" width="11.5703125" style="43" customWidth="1"/>
    <col min="13308" max="13308" width="14.42578125" style="43" customWidth="1"/>
    <col min="13309" max="13309" width="8.5703125" style="43" customWidth="1"/>
    <col min="13310" max="13311" width="11.42578125" style="43" customWidth="1"/>
    <col min="13312" max="13550" width="11.42578125" style="43"/>
    <col min="13551" max="13551" width="43.140625" style="43" customWidth="1"/>
    <col min="13552" max="13552" width="10.5703125" style="43" customWidth="1"/>
    <col min="13553" max="13553" width="10" style="43" bestFit="1" customWidth="1"/>
    <col min="13554" max="13554" width="9.140625" style="43" customWidth="1"/>
    <col min="13555" max="13555" width="7" style="43" customWidth="1"/>
    <col min="13556" max="13556" width="10.5703125" style="43" bestFit="1" customWidth="1"/>
    <col min="13557" max="13557" width="11.85546875" style="43" bestFit="1" customWidth="1"/>
    <col min="13558" max="13559" width="11" style="43" bestFit="1" customWidth="1"/>
    <col min="13560" max="13560" width="10.85546875" style="43" bestFit="1" customWidth="1"/>
    <col min="13561" max="13561" width="9.140625" style="43" bestFit="1" customWidth="1"/>
    <col min="13562" max="13563" width="11.5703125" style="43" customWidth="1"/>
    <col min="13564" max="13564" width="14.42578125" style="43" customWidth="1"/>
    <col min="13565" max="13565" width="8.5703125" style="43" customWidth="1"/>
    <col min="13566" max="13567" width="11.42578125" style="43" customWidth="1"/>
    <col min="13568" max="13806" width="11.42578125" style="43"/>
    <col min="13807" max="13807" width="43.140625" style="43" customWidth="1"/>
    <col min="13808" max="13808" width="10.5703125" style="43" customWidth="1"/>
    <col min="13809" max="13809" width="10" style="43" bestFit="1" customWidth="1"/>
    <col min="13810" max="13810" width="9.140625" style="43" customWidth="1"/>
    <col min="13811" max="13811" width="7" style="43" customWidth="1"/>
    <col min="13812" max="13812" width="10.5703125" style="43" bestFit="1" customWidth="1"/>
    <col min="13813" max="13813" width="11.85546875" style="43" bestFit="1" customWidth="1"/>
    <col min="13814" max="13815" width="11" style="43" bestFit="1" customWidth="1"/>
    <col min="13816" max="13816" width="10.85546875" style="43" bestFit="1" customWidth="1"/>
    <col min="13817" max="13817" width="9.140625" style="43" bestFit="1" customWidth="1"/>
    <col min="13818" max="13819" width="11.5703125" style="43" customWidth="1"/>
    <col min="13820" max="13820" width="14.42578125" style="43" customWidth="1"/>
    <col min="13821" max="13821" width="8.5703125" style="43" customWidth="1"/>
    <col min="13822" max="13823" width="11.42578125" style="43" customWidth="1"/>
    <col min="13824" max="14062" width="11.42578125" style="43"/>
    <col min="14063" max="14063" width="43.140625" style="43" customWidth="1"/>
    <col min="14064" max="14064" width="10.5703125" style="43" customWidth="1"/>
    <col min="14065" max="14065" width="10" style="43" bestFit="1" customWidth="1"/>
    <col min="14066" max="14066" width="9.140625" style="43" customWidth="1"/>
    <col min="14067" max="14067" width="7" style="43" customWidth="1"/>
    <col min="14068" max="14068" width="10.5703125" style="43" bestFit="1" customWidth="1"/>
    <col min="14069" max="14069" width="11.85546875" style="43" bestFit="1" customWidth="1"/>
    <col min="14070" max="14071" width="11" style="43" bestFit="1" customWidth="1"/>
    <col min="14072" max="14072" width="10.85546875" style="43" bestFit="1" customWidth="1"/>
    <col min="14073" max="14073" width="9.140625" style="43" bestFit="1" customWidth="1"/>
    <col min="14074" max="14075" width="11.5703125" style="43" customWidth="1"/>
    <col min="14076" max="14076" width="14.42578125" style="43" customWidth="1"/>
    <col min="14077" max="14077" width="8.5703125" style="43" customWidth="1"/>
    <col min="14078" max="14079" width="11.42578125" style="43" customWidth="1"/>
    <col min="14080" max="14318" width="11.42578125" style="43"/>
    <col min="14319" max="14319" width="43.140625" style="43" customWidth="1"/>
    <col min="14320" max="14320" width="10.5703125" style="43" customWidth="1"/>
    <col min="14321" max="14321" width="10" style="43" bestFit="1" customWidth="1"/>
    <col min="14322" max="14322" width="9.140625" style="43" customWidth="1"/>
    <col min="14323" max="14323" width="7" style="43" customWidth="1"/>
    <col min="14324" max="14324" width="10.5703125" style="43" bestFit="1" customWidth="1"/>
    <col min="14325" max="14325" width="11.85546875" style="43" bestFit="1" customWidth="1"/>
    <col min="14326" max="14327" width="11" style="43" bestFit="1" customWidth="1"/>
    <col min="14328" max="14328" width="10.85546875" style="43" bestFit="1" customWidth="1"/>
    <col min="14329" max="14329" width="9.140625" style="43" bestFit="1" customWidth="1"/>
    <col min="14330" max="14331" width="11.5703125" style="43" customWidth="1"/>
    <col min="14332" max="14332" width="14.42578125" style="43" customWidth="1"/>
    <col min="14333" max="14333" width="8.5703125" style="43" customWidth="1"/>
    <col min="14334" max="14335" width="11.42578125" style="43" customWidth="1"/>
    <col min="14336" max="14574" width="11.42578125" style="43"/>
    <col min="14575" max="14575" width="43.140625" style="43" customWidth="1"/>
    <col min="14576" max="14576" width="10.5703125" style="43" customWidth="1"/>
    <col min="14577" max="14577" width="10" style="43" bestFit="1" customWidth="1"/>
    <col min="14578" max="14578" width="9.140625" style="43" customWidth="1"/>
    <col min="14579" max="14579" width="7" style="43" customWidth="1"/>
    <col min="14580" max="14580" width="10.5703125" style="43" bestFit="1" customWidth="1"/>
    <col min="14581" max="14581" width="11.85546875" style="43" bestFit="1" customWidth="1"/>
    <col min="14582" max="14583" width="11" style="43" bestFit="1" customWidth="1"/>
    <col min="14584" max="14584" width="10.85546875" style="43" bestFit="1" customWidth="1"/>
    <col min="14585" max="14585" width="9.140625" style="43" bestFit="1" customWidth="1"/>
    <col min="14586" max="14587" width="11.5703125" style="43" customWidth="1"/>
    <col min="14588" max="14588" width="14.42578125" style="43" customWidth="1"/>
    <col min="14589" max="14589" width="8.5703125" style="43" customWidth="1"/>
    <col min="14590" max="14591" width="11.42578125" style="43" customWidth="1"/>
    <col min="14592" max="14830" width="11.42578125" style="43"/>
    <col min="14831" max="14831" width="43.140625" style="43" customWidth="1"/>
    <col min="14832" max="14832" width="10.5703125" style="43" customWidth="1"/>
    <col min="14833" max="14833" width="10" style="43" bestFit="1" customWidth="1"/>
    <col min="14834" max="14834" width="9.140625" style="43" customWidth="1"/>
    <col min="14835" max="14835" width="7" style="43" customWidth="1"/>
    <col min="14836" max="14836" width="10.5703125" style="43" bestFit="1" customWidth="1"/>
    <col min="14837" max="14837" width="11.85546875" style="43" bestFit="1" customWidth="1"/>
    <col min="14838" max="14839" width="11" style="43" bestFit="1" customWidth="1"/>
    <col min="14840" max="14840" width="10.85546875" style="43" bestFit="1" customWidth="1"/>
    <col min="14841" max="14841" width="9.140625" style="43" bestFit="1" customWidth="1"/>
    <col min="14842" max="14843" width="11.5703125" style="43" customWidth="1"/>
    <col min="14844" max="14844" width="14.42578125" style="43" customWidth="1"/>
    <col min="14845" max="14845" width="8.5703125" style="43" customWidth="1"/>
    <col min="14846" max="14847" width="11.42578125" style="43" customWidth="1"/>
    <col min="14848" max="15086" width="11.42578125" style="43"/>
    <col min="15087" max="15087" width="43.140625" style="43" customWidth="1"/>
    <col min="15088" max="15088" width="10.5703125" style="43" customWidth="1"/>
    <col min="15089" max="15089" width="10" style="43" bestFit="1" customWidth="1"/>
    <col min="15090" max="15090" width="9.140625" style="43" customWidth="1"/>
    <col min="15091" max="15091" width="7" style="43" customWidth="1"/>
    <col min="15092" max="15092" width="10.5703125" style="43" bestFit="1" customWidth="1"/>
    <col min="15093" max="15093" width="11.85546875" style="43" bestFit="1" customWidth="1"/>
    <col min="15094" max="15095" width="11" style="43" bestFit="1" customWidth="1"/>
    <col min="15096" max="15096" width="10.85546875" style="43" bestFit="1" customWidth="1"/>
    <col min="15097" max="15097" width="9.140625" style="43" bestFit="1" customWidth="1"/>
    <col min="15098" max="15099" width="11.5703125" style="43" customWidth="1"/>
    <col min="15100" max="15100" width="14.42578125" style="43" customWidth="1"/>
    <col min="15101" max="15101" width="8.5703125" style="43" customWidth="1"/>
    <col min="15102" max="15103" width="11.42578125" style="43" customWidth="1"/>
    <col min="15104" max="15342" width="11.42578125" style="43"/>
    <col min="15343" max="15343" width="43.140625" style="43" customWidth="1"/>
    <col min="15344" max="15344" width="10.5703125" style="43" customWidth="1"/>
    <col min="15345" max="15345" width="10" style="43" bestFit="1" customWidth="1"/>
    <col min="15346" max="15346" width="9.140625" style="43" customWidth="1"/>
    <col min="15347" max="15347" width="7" style="43" customWidth="1"/>
    <col min="15348" max="15348" width="10.5703125" style="43" bestFit="1" customWidth="1"/>
    <col min="15349" max="15349" width="11.85546875" style="43" bestFit="1" customWidth="1"/>
    <col min="15350" max="15351" width="11" style="43" bestFit="1" customWidth="1"/>
    <col min="15352" max="15352" width="10.85546875" style="43" bestFit="1" customWidth="1"/>
    <col min="15353" max="15353" width="9.140625" style="43" bestFit="1" customWidth="1"/>
    <col min="15354" max="15355" width="11.5703125" style="43" customWidth="1"/>
    <col min="15356" max="15356" width="14.42578125" style="43" customWidth="1"/>
    <col min="15357" max="15357" width="8.5703125" style="43" customWidth="1"/>
    <col min="15358" max="15359" width="11.42578125" style="43" customWidth="1"/>
    <col min="15360" max="15598" width="11.42578125" style="43"/>
    <col min="15599" max="15599" width="43.140625" style="43" customWidth="1"/>
    <col min="15600" max="15600" width="10.5703125" style="43" customWidth="1"/>
    <col min="15601" max="15601" width="10" style="43" bestFit="1" customWidth="1"/>
    <col min="15602" max="15602" width="9.140625" style="43" customWidth="1"/>
    <col min="15603" max="15603" width="7" style="43" customWidth="1"/>
    <col min="15604" max="15604" width="10.5703125" style="43" bestFit="1" customWidth="1"/>
    <col min="15605" max="15605" width="11.85546875" style="43" bestFit="1" customWidth="1"/>
    <col min="15606" max="15607" width="11" style="43" bestFit="1" customWidth="1"/>
    <col min="15608" max="15608" width="10.85546875" style="43" bestFit="1" customWidth="1"/>
    <col min="15609" max="15609" width="9.140625" style="43" bestFit="1" customWidth="1"/>
    <col min="15610" max="15611" width="11.5703125" style="43" customWidth="1"/>
    <col min="15612" max="15612" width="14.42578125" style="43" customWidth="1"/>
    <col min="15613" max="15613" width="8.5703125" style="43" customWidth="1"/>
    <col min="15614" max="15615" width="11.42578125" style="43" customWidth="1"/>
    <col min="15616" max="15854" width="11.42578125" style="43"/>
    <col min="15855" max="15855" width="43.140625" style="43" customWidth="1"/>
    <col min="15856" max="15856" width="10.5703125" style="43" customWidth="1"/>
    <col min="15857" max="15857" width="10" style="43" bestFit="1" customWidth="1"/>
    <col min="15858" max="15858" width="9.140625" style="43" customWidth="1"/>
    <col min="15859" max="15859" width="7" style="43" customWidth="1"/>
    <col min="15860" max="15860" width="10.5703125" style="43" bestFit="1" customWidth="1"/>
    <col min="15861" max="15861" width="11.85546875" style="43" bestFit="1" customWidth="1"/>
    <col min="15862" max="15863" width="11" style="43" bestFit="1" customWidth="1"/>
    <col min="15864" max="15864" width="10.85546875" style="43" bestFit="1" customWidth="1"/>
    <col min="15865" max="15865" width="9.140625" style="43" bestFit="1" customWidth="1"/>
    <col min="15866" max="15867" width="11.5703125" style="43" customWidth="1"/>
    <col min="15868" max="15868" width="14.42578125" style="43" customWidth="1"/>
    <col min="15869" max="15869" width="8.5703125" style="43" customWidth="1"/>
    <col min="15870" max="15871" width="11.42578125" style="43" customWidth="1"/>
    <col min="15872" max="16110" width="11.42578125" style="43"/>
    <col min="16111" max="16111" width="43.140625" style="43" customWidth="1"/>
    <col min="16112" max="16112" width="10.5703125" style="43" customWidth="1"/>
    <col min="16113" max="16113" width="10" style="43" bestFit="1" customWidth="1"/>
    <col min="16114" max="16114" width="9.140625" style="43" customWidth="1"/>
    <col min="16115" max="16115" width="7" style="43" customWidth="1"/>
    <col min="16116" max="16116" width="10.5703125" style="43" bestFit="1" customWidth="1"/>
    <col min="16117" max="16117" width="11.85546875" style="43" bestFit="1" customWidth="1"/>
    <col min="16118" max="16119" width="11" style="43" bestFit="1" customWidth="1"/>
    <col min="16120" max="16120" width="10.85546875" style="43" bestFit="1" customWidth="1"/>
    <col min="16121" max="16121" width="9.140625" style="43" bestFit="1" customWidth="1"/>
    <col min="16122" max="16123" width="11.5703125" style="43" customWidth="1"/>
    <col min="16124" max="16124" width="14.42578125" style="43" customWidth="1"/>
    <col min="16125" max="16125" width="8.5703125" style="43" customWidth="1"/>
    <col min="16126" max="16127" width="11.42578125" style="43" customWidth="1"/>
    <col min="16128" max="16384" width="11.42578125" style="43"/>
  </cols>
  <sheetData>
    <row r="1" spans="1:7" s="40" customFormat="1" ht="15" x14ac:dyDescent="0.25">
      <c r="A1" s="17" t="s">
        <v>243</v>
      </c>
      <c r="B1" s="39"/>
      <c r="C1" s="39"/>
      <c r="D1" s="39"/>
      <c r="E1" s="16"/>
    </row>
    <row r="2" spans="1:7" ht="12.75" x14ac:dyDescent="0.2">
      <c r="B2" s="44"/>
      <c r="C2" s="44"/>
      <c r="D2" s="44"/>
      <c r="E2" s="45"/>
    </row>
    <row r="3" spans="1:7" s="396" customFormat="1" ht="11.25" customHeight="1" x14ac:dyDescent="0.2">
      <c r="A3" s="391"/>
      <c r="B3" s="447" t="s">
        <v>206</v>
      </c>
      <c r="C3" s="447"/>
      <c r="D3" s="447"/>
      <c r="E3" s="447"/>
    </row>
    <row r="4" spans="1:7" s="399" customFormat="1" ht="33.75" x14ac:dyDescent="0.2">
      <c r="A4" s="397"/>
      <c r="B4" s="149" t="s">
        <v>178</v>
      </c>
      <c r="C4" s="149" t="s">
        <v>231</v>
      </c>
      <c r="D4" s="149" t="s">
        <v>194</v>
      </c>
      <c r="E4" s="398" t="s">
        <v>28</v>
      </c>
    </row>
    <row r="5" spans="1:7" ht="11.25" customHeight="1" x14ac:dyDescent="0.2">
      <c r="A5" s="124"/>
      <c r="B5" s="125" t="s">
        <v>2</v>
      </c>
      <c r="C5" s="125" t="s">
        <v>2</v>
      </c>
      <c r="D5" s="125" t="s">
        <v>2</v>
      </c>
      <c r="E5" s="125" t="s">
        <v>2</v>
      </c>
    </row>
    <row r="6" spans="1:7" ht="11.25" customHeight="1" x14ac:dyDescent="0.2">
      <c r="A6" s="59" t="s">
        <v>5</v>
      </c>
      <c r="B6" s="60">
        <v>260602</v>
      </c>
      <c r="C6" s="60">
        <v>32751</v>
      </c>
      <c r="D6" s="60">
        <v>1178</v>
      </c>
      <c r="E6" s="400">
        <v>294531</v>
      </c>
      <c r="F6" s="401"/>
      <c r="G6" s="73"/>
    </row>
    <row r="7" spans="1:7" ht="11.25" customHeight="1" x14ac:dyDescent="0.2">
      <c r="A7" s="59" t="s">
        <v>105</v>
      </c>
      <c r="B7" s="60">
        <v>232546</v>
      </c>
      <c r="C7" s="60">
        <v>71168</v>
      </c>
      <c r="D7" s="60">
        <v>5464</v>
      </c>
      <c r="E7" s="400">
        <v>309178</v>
      </c>
      <c r="G7" s="73"/>
    </row>
    <row r="8" spans="1:7" ht="11.25" customHeight="1" x14ac:dyDescent="0.2">
      <c r="A8" s="59" t="s">
        <v>4</v>
      </c>
      <c r="B8" s="60">
        <v>299552</v>
      </c>
      <c r="C8" s="60">
        <v>32094</v>
      </c>
      <c r="D8" s="60">
        <v>31435</v>
      </c>
      <c r="E8" s="400">
        <v>363081</v>
      </c>
      <c r="G8" s="73"/>
    </row>
    <row r="9" spans="1:7" ht="11.25" customHeight="1" x14ac:dyDescent="0.2">
      <c r="A9" s="59" t="s">
        <v>6</v>
      </c>
      <c r="B9" s="60">
        <v>544158</v>
      </c>
      <c r="C9" s="60">
        <v>308984</v>
      </c>
      <c r="D9" s="60">
        <v>0</v>
      </c>
      <c r="E9" s="400">
        <v>853142</v>
      </c>
      <c r="G9" s="73"/>
    </row>
    <row r="10" spans="1:7" x14ac:dyDescent="0.2">
      <c r="A10" s="66" t="s">
        <v>104</v>
      </c>
      <c r="B10" s="67">
        <v>1336858</v>
      </c>
      <c r="C10" s="67">
        <v>444997</v>
      </c>
      <c r="D10" s="67">
        <v>38077</v>
      </c>
      <c r="E10" s="403">
        <v>1819932</v>
      </c>
      <c r="G10" s="73"/>
    </row>
    <row r="11" spans="1:7" s="80" customFormat="1" x14ac:dyDescent="0.2">
      <c r="A11" s="74"/>
      <c r="B11" s="75"/>
      <c r="C11" s="75"/>
      <c r="D11" s="75"/>
      <c r="E11" s="416"/>
    </row>
    <row r="12" spans="1:7" s="80" customFormat="1" x14ac:dyDescent="0.2">
      <c r="A12" s="66" t="s">
        <v>162</v>
      </c>
      <c r="B12" s="67"/>
      <c r="C12" s="67"/>
      <c r="D12" s="67"/>
      <c r="E12" s="403"/>
    </row>
    <row r="13" spans="1:7" x14ac:dyDescent="0.2">
      <c r="A13" s="59" t="s">
        <v>4</v>
      </c>
      <c r="B13" s="60">
        <v>1388</v>
      </c>
      <c r="C13" s="60">
        <v>1388</v>
      </c>
      <c r="D13" s="60">
        <v>30990</v>
      </c>
      <c r="E13" s="400">
        <v>32378</v>
      </c>
    </row>
    <row r="14" spans="1:7" x14ac:dyDescent="0.2">
      <c r="A14" s="59" t="s">
        <v>6</v>
      </c>
      <c r="B14" s="60">
        <v>308098</v>
      </c>
      <c r="C14" s="60">
        <v>0</v>
      </c>
      <c r="D14" s="60">
        <v>0</v>
      </c>
      <c r="E14" s="400">
        <v>308098</v>
      </c>
    </row>
    <row r="15" spans="1:7" ht="11.25" customHeight="1" x14ac:dyDescent="0.2">
      <c r="A15" s="66" t="s">
        <v>28</v>
      </c>
      <c r="B15" s="67">
        <v>309486</v>
      </c>
      <c r="C15" s="67">
        <v>1388</v>
      </c>
      <c r="D15" s="67">
        <v>30990</v>
      </c>
      <c r="E15" s="403">
        <v>340476</v>
      </c>
    </row>
    <row r="16" spans="1:7" s="80" customFormat="1" ht="11.25" customHeight="1" x14ac:dyDescent="0.2">
      <c r="A16" s="81"/>
      <c r="B16" s="82"/>
      <c r="C16" s="82"/>
      <c r="D16" s="82"/>
      <c r="E16" s="417"/>
    </row>
    <row r="17" spans="1:5" ht="11.25" customHeight="1" x14ac:dyDescent="0.2">
      <c r="A17" s="66" t="s">
        <v>11</v>
      </c>
      <c r="B17" s="67">
        <v>1646344</v>
      </c>
      <c r="C17" s="67">
        <v>446385</v>
      </c>
      <c r="D17" s="67">
        <v>69067</v>
      </c>
      <c r="E17" s="403">
        <v>2160408</v>
      </c>
    </row>
    <row r="18" spans="1:5" ht="11.25" customHeight="1" x14ac:dyDescent="0.2">
      <c r="A18" s="59"/>
      <c r="B18" s="87"/>
      <c r="C18" s="87"/>
      <c r="D18" s="87"/>
      <c r="E18" s="87"/>
    </row>
    <row r="19" spans="1:5" ht="11.25" customHeight="1" x14ac:dyDescent="0.2">
      <c r="B19" s="61"/>
      <c r="C19" s="61"/>
      <c r="D19" s="61"/>
      <c r="E19" s="61"/>
    </row>
    <row r="20" spans="1:5" ht="11.25" customHeight="1" x14ac:dyDescent="0.2">
      <c r="A20" s="59"/>
      <c r="B20" s="90"/>
      <c r="C20" s="90"/>
      <c r="D20" s="90"/>
    </row>
    <row r="21" spans="1:5" s="80" customFormat="1" ht="11.25" customHeight="1" x14ac:dyDescent="0.2">
      <c r="A21" s="91"/>
      <c r="B21" s="91"/>
      <c r="C21" s="91"/>
      <c r="D21" s="91"/>
      <c r="E21" s="91"/>
    </row>
    <row r="22" spans="1:5" ht="11.25" customHeight="1" x14ac:dyDescent="0.2">
      <c r="A22" s="91"/>
    </row>
  </sheetData>
  <mergeCells count="1">
    <mergeCell ref="B3:E3"/>
  </mergeCells>
  <conditionalFormatting sqref="A1 B4:E4">
    <cfRule type="cellIs" dxfId="3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EJ66"/>
  <sheetViews>
    <sheetView showGridLines="0" zoomScale="110" zoomScaleNormal="110" workbookViewId="0">
      <selection activeCell="C5" sqref="C5"/>
    </sheetView>
  </sheetViews>
  <sheetFormatPr baseColWidth="10" defaultColWidth="8.85546875" defaultRowHeight="11.25" customHeight="1" x14ac:dyDescent="0.2"/>
  <cols>
    <col min="1" max="1" width="47.42578125" style="91" customWidth="1"/>
    <col min="2" max="5" width="7.5703125" style="91" customWidth="1"/>
    <col min="6" max="6" width="6.5703125" style="91" customWidth="1"/>
    <col min="7" max="7" width="2.42578125" style="91" customWidth="1"/>
    <col min="8" max="12" width="5.5703125" style="91" customWidth="1"/>
    <col min="13" max="13" width="3.42578125" style="91" customWidth="1"/>
    <col min="14" max="18" width="6.5703125" style="91" customWidth="1"/>
    <col min="19" max="16384" width="8.85546875" style="91"/>
  </cols>
  <sheetData>
    <row r="1" spans="1:16364" s="92" customFormat="1" ht="15" customHeight="1" x14ac:dyDescent="0.2">
      <c r="A1" s="38" t="s">
        <v>248</v>
      </c>
      <c r="B1" s="39"/>
      <c r="C1" s="39"/>
      <c r="D1" s="39"/>
      <c r="E1" s="39"/>
      <c r="F1" s="39"/>
      <c r="G1" s="39"/>
      <c r="H1" s="39"/>
      <c r="I1" s="39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</row>
    <row r="2" spans="1:16364" s="92" customFormat="1" ht="12" customHeight="1" x14ac:dyDescent="0.2">
      <c r="A2" s="38"/>
      <c r="B2" s="39"/>
      <c r="C2" s="39"/>
      <c r="D2" s="39"/>
      <c r="E2" s="39"/>
      <c r="F2" s="39"/>
      <c r="G2" s="39"/>
      <c r="H2" s="39"/>
      <c r="I2" s="39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</row>
    <row r="3" spans="1:16364" s="44" customFormat="1" ht="20.25" customHeight="1" x14ac:dyDescent="0.2">
      <c r="A3" s="93"/>
      <c r="B3" s="448" t="s">
        <v>135</v>
      </c>
      <c r="C3" s="448"/>
      <c r="D3" s="448"/>
      <c r="E3" s="448"/>
      <c r="F3" s="448"/>
      <c r="G3" s="94"/>
      <c r="H3" s="448" t="s">
        <v>133</v>
      </c>
      <c r="I3" s="448"/>
      <c r="J3" s="448"/>
      <c r="K3" s="448"/>
      <c r="L3" s="448"/>
      <c r="M3" s="94"/>
      <c r="N3" s="448" t="s">
        <v>134</v>
      </c>
      <c r="O3" s="448"/>
      <c r="P3" s="448"/>
      <c r="Q3" s="448"/>
      <c r="R3" s="448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</row>
    <row r="4" spans="1:16364" s="98" customFormat="1" ht="20.25" customHeight="1" thickBot="1" x14ac:dyDescent="0.25">
      <c r="A4" s="6" t="s">
        <v>1</v>
      </c>
      <c r="B4" s="96">
        <v>2020</v>
      </c>
      <c r="C4" s="96">
        <v>2021</v>
      </c>
      <c r="D4" s="96">
        <v>2022</v>
      </c>
      <c r="E4" s="96">
        <v>2023</v>
      </c>
      <c r="F4" s="96">
        <v>2024</v>
      </c>
      <c r="G4" s="54"/>
      <c r="H4" s="96">
        <v>2020</v>
      </c>
      <c r="I4" s="96">
        <v>2021</v>
      </c>
      <c r="J4" s="96">
        <v>2022</v>
      </c>
      <c r="K4" s="96">
        <v>2023</v>
      </c>
      <c r="L4" s="96">
        <v>2024</v>
      </c>
      <c r="M4" s="54"/>
      <c r="N4" s="96">
        <v>2020</v>
      </c>
      <c r="O4" s="96">
        <v>2021</v>
      </c>
      <c r="P4" s="96">
        <v>2022</v>
      </c>
      <c r="Q4" s="96">
        <v>2023</v>
      </c>
      <c r="R4" s="96">
        <v>2024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</row>
    <row r="5" spans="1:16364" ht="11.25" customHeight="1" x14ac:dyDescent="0.2">
      <c r="A5" s="55"/>
      <c r="B5" s="58" t="s">
        <v>2</v>
      </c>
      <c r="C5" s="58" t="s">
        <v>2</v>
      </c>
      <c r="D5" s="58" t="s">
        <v>2</v>
      </c>
      <c r="E5" s="58" t="s">
        <v>2</v>
      </c>
      <c r="F5" s="58" t="s">
        <v>2</v>
      </c>
      <c r="G5" s="58"/>
      <c r="H5" s="58" t="s">
        <v>2</v>
      </c>
      <c r="I5" s="58" t="s">
        <v>2</v>
      </c>
      <c r="J5" s="58" t="s">
        <v>2</v>
      </c>
      <c r="K5" s="58" t="s">
        <v>2</v>
      </c>
      <c r="L5" s="58" t="s">
        <v>2</v>
      </c>
      <c r="M5" s="58"/>
      <c r="N5" s="58" t="s">
        <v>3</v>
      </c>
      <c r="O5" s="58" t="s">
        <v>3</v>
      </c>
      <c r="P5" s="58" t="s">
        <v>3</v>
      </c>
      <c r="Q5" s="58" t="s">
        <v>3</v>
      </c>
      <c r="R5" s="58" t="s">
        <v>3</v>
      </c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</row>
    <row r="6" spans="1:16364" ht="11.25" customHeight="1" x14ac:dyDescent="0.2">
      <c r="A6" s="59" t="s">
        <v>5</v>
      </c>
      <c r="B6" s="100">
        <v>1435751</v>
      </c>
      <c r="C6" s="100">
        <v>1545923</v>
      </c>
      <c r="D6" s="100">
        <v>1759629</v>
      </c>
      <c r="E6" s="100">
        <v>1797626</v>
      </c>
      <c r="F6" s="100">
        <v>1798555</v>
      </c>
      <c r="G6" s="100"/>
      <c r="H6" s="100">
        <v>34421</v>
      </c>
      <c r="I6" s="100">
        <v>59490</v>
      </c>
      <c r="J6" s="100">
        <v>54408</v>
      </c>
      <c r="K6" s="100">
        <v>-14051</v>
      </c>
      <c r="L6" s="100">
        <v>-54629</v>
      </c>
      <c r="M6" s="102"/>
      <c r="N6" s="103">
        <v>2.3974212798737387E-2</v>
      </c>
      <c r="O6" s="103">
        <v>3.8481864879428021E-2</v>
      </c>
      <c r="P6" s="103">
        <v>3.0920154191593795E-2</v>
      </c>
      <c r="Q6" s="103">
        <v>-7.8164201007328554E-3</v>
      </c>
      <c r="R6" s="103">
        <v>-3.0373827878491345E-2</v>
      </c>
    </row>
    <row r="7" spans="1:16364" ht="11.25" customHeight="1" x14ac:dyDescent="0.2">
      <c r="A7" s="59" t="s">
        <v>105</v>
      </c>
      <c r="B7" s="104">
        <v>1778981</v>
      </c>
      <c r="C7" s="104">
        <v>1852040</v>
      </c>
      <c r="D7" s="104">
        <v>2120450</v>
      </c>
      <c r="E7" s="104">
        <v>2536883</v>
      </c>
      <c r="F7" s="104">
        <v>2638284</v>
      </c>
      <c r="G7" s="104"/>
      <c r="H7" s="104">
        <v>16220</v>
      </c>
      <c r="I7" s="104">
        <v>-14411</v>
      </c>
      <c r="J7" s="100">
        <v>1977</v>
      </c>
      <c r="K7" s="100">
        <v>-28200</v>
      </c>
      <c r="L7" s="100">
        <v>-60721</v>
      </c>
      <c r="M7" s="102"/>
      <c r="N7" s="103">
        <v>9.1175791084896346E-3</v>
      </c>
      <c r="O7" s="103">
        <v>-7.7811494352173823E-3</v>
      </c>
      <c r="P7" s="103">
        <v>9.3234926548609964E-4</v>
      </c>
      <c r="Q7" s="103">
        <v>-1.111600337894968E-2</v>
      </c>
      <c r="R7" s="103">
        <v>-2.3015338758071536E-2</v>
      </c>
    </row>
    <row r="8" spans="1:16364" ht="11.25" customHeight="1" x14ac:dyDescent="0.2">
      <c r="A8" s="59" t="s">
        <v>4</v>
      </c>
      <c r="B8" s="100">
        <v>2086250</v>
      </c>
      <c r="C8" s="100">
        <v>2181762</v>
      </c>
      <c r="D8" s="100">
        <v>2425111</v>
      </c>
      <c r="E8" s="100">
        <v>2593951</v>
      </c>
      <c r="F8" s="100">
        <v>2709554</v>
      </c>
      <c r="G8" s="100"/>
      <c r="H8" s="100">
        <v>50425</v>
      </c>
      <c r="I8" s="100">
        <v>35962</v>
      </c>
      <c r="J8" s="100">
        <v>-10934</v>
      </c>
      <c r="K8" s="100">
        <v>-7736</v>
      </c>
      <c r="L8" s="100">
        <v>-9639</v>
      </c>
      <c r="M8" s="102"/>
      <c r="N8" s="103">
        <v>2.4170161773517076E-2</v>
      </c>
      <c r="O8" s="103">
        <v>1.6483007770783431E-2</v>
      </c>
      <c r="P8" s="103">
        <v>-4.5086596036222676E-3</v>
      </c>
      <c r="Q8" s="103">
        <v>-2.9823231047926501E-3</v>
      </c>
      <c r="R8" s="103">
        <v>-3.557412031648013E-3</v>
      </c>
    </row>
    <row r="9" spans="1:16364" ht="11.25" customHeight="1" x14ac:dyDescent="0.2">
      <c r="A9" s="59" t="s">
        <v>6</v>
      </c>
      <c r="B9" s="100">
        <v>5515799</v>
      </c>
      <c r="C9" s="100">
        <v>5819477</v>
      </c>
      <c r="D9" s="100">
        <v>6343423</v>
      </c>
      <c r="E9" s="100">
        <v>6476070</v>
      </c>
      <c r="F9" s="100">
        <v>6887991</v>
      </c>
      <c r="G9" s="100"/>
      <c r="H9" s="100">
        <v>179962</v>
      </c>
      <c r="I9" s="100">
        <v>230698</v>
      </c>
      <c r="J9" s="100">
        <v>87549</v>
      </c>
      <c r="K9" s="100">
        <v>85972</v>
      </c>
      <c r="L9" s="100">
        <v>107997</v>
      </c>
      <c r="M9" s="102"/>
      <c r="N9" s="103">
        <v>3.2626642123833739E-2</v>
      </c>
      <c r="O9" s="103">
        <v>3.9642393981452285E-2</v>
      </c>
      <c r="P9" s="103">
        <v>1.3801539011350812E-2</v>
      </c>
      <c r="Q9" s="103">
        <v>1.3275335195573858E-2</v>
      </c>
      <c r="R9" s="103">
        <v>1.5679027455175246E-2</v>
      </c>
    </row>
    <row r="10" spans="1:16364" s="108" customFormat="1" x14ac:dyDescent="0.2">
      <c r="A10" s="66" t="s">
        <v>104</v>
      </c>
      <c r="B10" s="105">
        <v>10816781</v>
      </c>
      <c r="C10" s="105">
        <v>11399202</v>
      </c>
      <c r="D10" s="105">
        <v>12648613</v>
      </c>
      <c r="E10" s="105">
        <v>13404530</v>
      </c>
      <c r="F10" s="105">
        <v>14034384</v>
      </c>
      <c r="G10" s="105"/>
      <c r="H10" s="105">
        <v>281028</v>
      </c>
      <c r="I10" s="105">
        <v>311739</v>
      </c>
      <c r="J10" s="105">
        <v>133000</v>
      </c>
      <c r="K10" s="105">
        <v>35985</v>
      </c>
      <c r="L10" s="105">
        <v>-16992</v>
      </c>
      <c r="M10" s="106"/>
      <c r="N10" s="107">
        <v>2.598074232990388E-2</v>
      </c>
      <c r="O10" s="107">
        <v>2.7347440636634038E-2</v>
      </c>
      <c r="P10" s="107">
        <v>1.0514986900144704E-2</v>
      </c>
      <c r="Q10" s="107">
        <v>2.6845402263264732E-3</v>
      </c>
      <c r="R10" s="107">
        <v>-1.2107407065390259E-3</v>
      </c>
    </row>
    <row r="11" spans="1:16364" x14ac:dyDescent="0.2">
      <c r="A11" s="59" t="s">
        <v>107</v>
      </c>
      <c r="B11" s="100">
        <v>1567650</v>
      </c>
      <c r="C11" s="100">
        <v>1688719</v>
      </c>
      <c r="D11" s="100">
        <v>1778780</v>
      </c>
      <c r="E11" s="100">
        <v>1809455</v>
      </c>
      <c r="F11" s="100">
        <v>1894848</v>
      </c>
      <c r="G11" s="100"/>
      <c r="H11" s="100">
        <v>-168</v>
      </c>
      <c r="I11" s="100">
        <v>-7</v>
      </c>
      <c r="J11" s="100">
        <v>2109</v>
      </c>
      <c r="K11" s="100">
        <v>-110</v>
      </c>
      <c r="L11" s="100">
        <v>-152</v>
      </c>
      <c r="M11" s="102"/>
      <c r="N11" s="103">
        <v>-1.071667782987274E-4</v>
      </c>
      <c r="O11" s="103">
        <v>-4.1451538118538371E-6</v>
      </c>
      <c r="P11" s="103">
        <v>1.1856440931424909E-3</v>
      </c>
      <c r="Q11" s="103">
        <v>-6.079178537183848E-5</v>
      </c>
      <c r="R11" s="103">
        <v>-8.021751612794272E-5</v>
      </c>
    </row>
    <row r="12" spans="1:16364" x14ac:dyDescent="0.2">
      <c r="A12" s="59" t="s">
        <v>108</v>
      </c>
      <c r="B12" s="100">
        <v>1055237</v>
      </c>
      <c r="C12" s="100">
        <v>1151604</v>
      </c>
      <c r="D12" s="100">
        <v>1212789</v>
      </c>
      <c r="E12" s="100">
        <v>1315161</v>
      </c>
      <c r="F12" s="100">
        <v>1667714</v>
      </c>
      <c r="G12" s="100"/>
      <c r="H12" s="100">
        <v>23759</v>
      </c>
      <c r="I12" s="100">
        <v>50397</v>
      </c>
      <c r="J12" s="100">
        <v>-9747</v>
      </c>
      <c r="K12" s="100">
        <v>22966</v>
      </c>
      <c r="L12" s="100">
        <v>-33873</v>
      </c>
      <c r="M12" s="102"/>
      <c r="N12" s="103">
        <v>2.2515321202725074E-2</v>
      </c>
      <c r="O12" s="103">
        <v>4.3762439171798638E-2</v>
      </c>
      <c r="P12" s="103">
        <v>-8.0368472999013015E-3</v>
      </c>
      <c r="Q12" s="103">
        <v>1.74625007888768E-2</v>
      </c>
      <c r="R12" s="103">
        <v>-2.0311036544635352E-2</v>
      </c>
    </row>
    <row r="13" spans="1:16364" x14ac:dyDescent="0.2">
      <c r="A13" s="66" t="s">
        <v>151</v>
      </c>
      <c r="B13" s="105">
        <v>2622887</v>
      </c>
      <c r="C13" s="105">
        <v>2840323</v>
      </c>
      <c r="D13" s="105">
        <v>2991569</v>
      </c>
      <c r="E13" s="105">
        <v>3124616</v>
      </c>
      <c r="F13" s="105">
        <v>3562562</v>
      </c>
      <c r="G13" s="105"/>
      <c r="H13" s="105">
        <v>23591</v>
      </c>
      <c r="I13" s="105">
        <v>50390</v>
      </c>
      <c r="J13" s="105">
        <v>-7638</v>
      </c>
      <c r="K13" s="105">
        <v>22856</v>
      </c>
      <c r="L13" s="105">
        <v>-34025</v>
      </c>
      <c r="M13" s="105"/>
      <c r="N13" s="107">
        <v>8.994287592259979E-3</v>
      </c>
      <c r="O13" s="107">
        <v>1.7740940026891309E-2</v>
      </c>
      <c r="P13" s="107">
        <v>-2.5531752735771765E-3</v>
      </c>
      <c r="Q13" s="107">
        <v>7.3148188449396658E-3</v>
      </c>
      <c r="R13" s="107">
        <v>-9.5507109771001877E-3</v>
      </c>
    </row>
    <row r="14" spans="1:16364" x14ac:dyDescent="0.2">
      <c r="A14" s="59"/>
      <c r="B14" s="100"/>
      <c r="C14" s="100"/>
      <c r="D14" s="100"/>
      <c r="E14" s="100"/>
      <c r="F14" s="100"/>
      <c r="G14" s="100"/>
      <c r="H14" s="100"/>
      <c r="I14" s="100"/>
      <c r="J14" s="418"/>
      <c r="K14" s="418"/>
      <c r="L14" s="419"/>
      <c r="M14" s="102"/>
      <c r="N14" s="111"/>
      <c r="O14" s="111"/>
      <c r="P14" s="111"/>
      <c r="Q14" s="111"/>
      <c r="R14" s="111"/>
    </row>
    <row r="15" spans="1:16364" s="12" customFormat="1" ht="12.75" x14ac:dyDescent="0.2">
      <c r="A15" s="66" t="s">
        <v>11</v>
      </c>
      <c r="B15" s="105">
        <v>13439668</v>
      </c>
      <c r="C15" s="105">
        <v>14239525</v>
      </c>
      <c r="D15" s="105">
        <v>15640182</v>
      </c>
      <c r="E15" s="105">
        <v>16529146</v>
      </c>
      <c r="F15" s="105">
        <v>17596946</v>
      </c>
      <c r="G15" s="105"/>
      <c r="H15" s="105">
        <v>304619</v>
      </c>
      <c r="I15" s="105">
        <v>362129</v>
      </c>
      <c r="J15" s="105">
        <v>125362</v>
      </c>
      <c r="K15" s="105">
        <v>58841</v>
      </c>
      <c r="L15" s="105">
        <v>-51017</v>
      </c>
      <c r="M15" s="388"/>
      <c r="N15" s="107">
        <v>2.2665664062534879E-2</v>
      </c>
      <c r="O15" s="107">
        <v>2.5431255607191953E-2</v>
      </c>
      <c r="P15" s="107">
        <v>8.0153798721779579E-3</v>
      </c>
      <c r="Q15" s="107">
        <v>3.559833036746121E-3</v>
      </c>
      <c r="R15" s="107">
        <v>-2.8991962582598139E-3</v>
      </c>
    </row>
    <row r="16" spans="1:16364" ht="11.25" customHeight="1" x14ac:dyDescent="0.2"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</row>
    <row r="17" spans="1:18" ht="11.25" customHeight="1" x14ac:dyDescent="0.2">
      <c r="A17" s="101"/>
      <c r="B17" s="61"/>
      <c r="C17" s="61"/>
      <c r="D17" s="60"/>
      <c r="E17" s="60"/>
      <c r="F17" s="61"/>
      <c r="G17" s="61"/>
      <c r="H17" s="61"/>
      <c r="I17" s="61"/>
      <c r="J17" s="87"/>
      <c r="K17" s="87"/>
      <c r="L17" s="87"/>
      <c r="M17" s="87"/>
      <c r="N17" s="87"/>
      <c r="O17" s="87"/>
      <c r="P17" s="87"/>
      <c r="Q17" s="87"/>
      <c r="R17" s="87"/>
    </row>
    <row r="18" spans="1:18" ht="11.25" customHeight="1" x14ac:dyDescent="0.2">
      <c r="A18" s="101"/>
      <c r="B18" s="100"/>
      <c r="C18" s="100"/>
      <c r="D18" s="100"/>
      <c r="E18" s="100"/>
      <c r="F18" s="100"/>
      <c r="G18" s="61"/>
      <c r="H18" s="61"/>
      <c r="I18" s="61"/>
      <c r="J18" s="87"/>
      <c r="K18" s="87"/>
      <c r="L18" s="87"/>
      <c r="M18" s="87"/>
      <c r="N18" s="87"/>
      <c r="O18" s="87"/>
      <c r="P18" s="87"/>
      <c r="Q18" s="87"/>
      <c r="R18" s="87"/>
    </row>
    <row r="19" spans="1:18" ht="11.25" customHeight="1" x14ac:dyDescent="0.2">
      <c r="G19" s="61"/>
    </row>
    <row r="20" spans="1:18" ht="11.25" customHeight="1" x14ac:dyDescent="0.2">
      <c r="B20" s="90"/>
      <c r="C20" s="90"/>
      <c r="D20" s="90"/>
      <c r="E20" s="90"/>
      <c r="F20" s="90"/>
      <c r="G20" s="61"/>
    </row>
    <row r="21" spans="1:18" ht="11.25" customHeight="1" x14ac:dyDescent="0.2">
      <c r="F21" s="63"/>
      <c r="G21" s="61"/>
    </row>
    <row r="22" spans="1:18" ht="11.25" customHeight="1" x14ac:dyDescent="0.2">
      <c r="F22" s="63"/>
      <c r="G22" s="61"/>
    </row>
    <row r="23" spans="1:18" ht="11.25" customHeight="1" x14ac:dyDescent="0.2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</row>
    <row r="25" spans="1:18" ht="11.25" customHeight="1" x14ac:dyDescent="0.2">
      <c r="B25" s="363"/>
      <c r="C25" s="363"/>
      <c r="D25" s="363"/>
      <c r="E25" s="363"/>
      <c r="F25" s="114"/>
    </row>
    <row r="26" spans="1:18" ht="11.25" customHeight="1" x14ac:dyDescent="0.2">
      <c r="B26" s="363"/>
      <c r="C26" s="363"/>
      <c r="D26" s="363"/>
      <c r="E26" s="363"/>
      <c r="F26" s="114"/>
    </row>
    <row r="27" spans="1:18" ht="11.25" customHeight="1" x14ac:dyDescent="0.2">
      <c r="B27" s="363"/>
      <c r="C27" s="363"/>
      <c r="D27" s="363"/>
      <c r="E27" s="363"/>
      <c r="F27" s="114"/>
    </row>
    <row r="28" spans="1:18" ht="11.25" customHeight="1" x14ac:dyDescent="0.2">
      <c r="B28" s="363"/>
      <c r="C28" s="363"/>
      <c r="D28" s="363"/>
      <c r="E28" s="363"/>
      <c r="F28" s="114"/>
    </row>
    <row r="29" spans="1:18" ht="11.25" customHeight="1" x14ac:dyDescent="0.2">
      <c r="F29" s="114"/>
    </row>
    <row r="66" spans="1:1" ht="11.25" customHeight="1" x14ac:dyDescent="0.2">
      <c r="A66" s="115"/>
    </row>
  </sheetData>
  <mergeCells count="3">
    <mergeCell ref="N3:R3"/>
    <mergeCell ref="B3:F3"/>
    <mergeCell ref="H3:L3"/>
  </mergeCells>
  <pageMargins left="0.78740157499999996" right="0.78740157499999996" top="0.984251969" bottom="0.984251969" header="0.5" footer="0.5"/>
  <pageSetup paperSize="9" scale="87" orientation="landscape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35"/>
  <sheetViews>
    <sheetView showGridLines="0" zoomScale="115" zoomScaleNormal="115" workbookViewId="0"/>
  </sheetViews>
  <sheetFormatPr baseColWidth="10" defaultColWidth="11.42578125" defaultRowHeight="11.25" customHeight="1" x14ac:dyDescent="0.2"/>
  <cols>
    <col min="1" max="1" width="47.140625" style="12" customWidth="1"/>
    <col min="2" max="6" width="9.42578125" style="12" bestFit="1" customWidth="1"/>
    <col min="7" max="7" width="4.42578125" style="12" customWidth="1"/>
    <col min="8" max="12" width="8.5703125" style="12" customWidth="1"/>
    <col min="13" max="13" width="11.42578125" style="12"/>
    <col min="14" max="20" width="11.42578125" style="349"/>
    <col min="21" max="16384" width="11.42578125" style="12"/>
  </cols>
  <sheetData>
    <row r="1" spans="1:35" s="16" customFormat="1" ht="12" customHeight="1" x14ac:dyDescent="0.2">
      <c r="A1" s="118" t="s">
        <v>268</v>
      </c>
      <c r="B1" s="119"/>
      <c r="C1" s="118"/>
      <c r="D1" s="118"/>
      <c r="E1" s="118"/>
      <c r="F1" s="118"/>
      <c r="N1" s="343"/>
      <c r="O1" s="343"/>
      <c r="P1" s="343"/>
      <c r="Q1" s="343"/>
      <c r="R1" s="343"/>
      <c r="S1" s="343"/>
      <c r="T1" s="343"/>
    </row>
    <row r="2" spans="1:35" s="45" customFormat="1" ht="12" customHeight="1" x14ac:dyDescent="0.2">
      <c r="A2" s="120"/>
      <c r="B2" s="121"/>
      <c r="C2" s="120"/>
      <c r="D2" s="120"/>
      <c r="E2" s="120"/>
      <c r="F2" s="120"/>
      <c r="N2" s="344"/>
      <c r="O2" s="344"/>
      <c r="P2" s="344"/>
      <c r="Q2" s="344"/>
      <c r="R2" s="344"/>
      <c r="S2" s="344"/>
      <c r="T2" s="344"/>
    </row>
    <row r="3" spans="1:35" s="5" customFormat="1" x14ac:dyDescent="0.2">
      <c r="A3" s="7"/>
      <c r="B3" s="449"/>
      <c r="C3" s="449"/>
      <c r="D3" s="449"/>
      <c r="E3" s="449"/>
      <c r="F3" s="449"/>
      <c r="G3" s="7"/>
      <c r="H3" s="7"/>
      <c r="I3" s="7"/>
      <c r="J3" s="7"/>
      <c r="K3" s="122"/>
      <c r="L3" s="7"/>
      <c r="M3" s="4"/>
      <c r="N3" s="345"/>
      <c r="O3" s="345"/>
      <c r="P3" s="345"/>
      <c r="Q3" s="345"/>
      <c r="R3" s="345"/>
      <c r="S3" s="345"/>
      <c r="T3" s="345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s="123" customFormat="1" ht="12" customHeight="1" x14ac:dyDescent="0.2">
      <c r="A4" s="6"/>
      <c r="B4" s="450" t="s">
        <v>209</v>
      </c>
      <c r="C4" s="450"/>
      <c r="D4" s="450"/>
      <c r="E4" s="450"/>
      <c r="F4" s="450"/>
      <c r="G4" s="51"/>
      <c r="H4" s="450" t="s">
        <v>210</v>
      </c>
      <c r="I4" s="450"/>
      <c r="J4" s="450"/>
      <c r="K4" s="450"/>
      <c r="L4" s="450"/>
      <c r="M4" s="3"/>
      <c r="N4" s="346"/>
      <c r="O4" s="346"/>
      <c r="P4" s="346"/>
      <c r="Q4" s="346"/>
      <c r="R4" s="346"/>
      <c r="S4" s="346"/>
      <c r="T4" s="34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1.25" customHeight="1" thickBot="1" x14ac:dyDescent="0.25">
      <c r="A5" s="124"/>
      <c r="B5" s="125">
        <v>2020</v>
      </c>
      <c r="C5" s="125">
        <v>2021</v>
      </c>
      <c r="D5" s="125">
        <v>2022</v>
      </c>
      <c r="E5" s="125">
        <v>2023</v>
      </c>
      <c r="F5" s="125">
        <v>2024</v>
      </c>
      <c r="G5" s="124"/>
      <c r="H5" s="125">
        <v>2020</v>
      </c>
      <c r="I5" s="125">
        <v>2021</v>
      </c>
      <c r="J5" s="125">
        <v>2022</v>
      </c>
      <c r="K5" s="125">
        <v>2023</v>
      </c>
      <c r="L5" s="125">
        <v>2024</v>
      </c>
      <c r="M5" s="126"/>
      <c r="N5" s="347"/>
      <c r="O5" s="347"/>
      <c r="P5" s="347"/>
      <c r="Q5" s="347"/>
      <c r="R5" s="347"/>
      <c r="S5" s="347"/>
      <c r="T5" s="347"/>
      <c r="U5" s="126"/>
      <c r="V5" s="126"/>
      <c r="W5" s="126"/>
      <c r="X5" s="126"/>
      <c r="Y5" s="126"/>
      <c r="Z5" s="126"/>
      <c r="AA5" s="126"/>
      <c r="AB5" s="126"/>
    </row>
    <row r="6" spans="1:35" ht="11.25" customHeight="1" x14ac:dyDescent="0.2">
      <c r="A6" s="55"/>
      <c r="B6" s="56" t="s">
        <v>2</v>
      </c>
      <c r="C6" s="56" t="s">
        <v>2</v>
      </c>
      <c r="D6" s="56" t="s">
        <v>2</v>
      </c>
      <c r="E6" s="56" t="s">
        <v>2</v>
      </c>
      <c r="F6" s="56" t="s">
        <v>2</v>
      </c>
      <c r="G6" s="55"/>
      <c r="H6" s="56" t="s">
        <v>185</v>
      </c>
      <c r="I6" s="56" t="s">
        <v>185</v>
      </c>
      <c r="J6" s="56" t="s">
        <v>185</v>
      </c>
      <c r="K6" s="56" t="s">
        <v>185</v>
      </c>
      <c r="L6" s="56" t="s">
        <v>185</v>
      </c>
      <c r="M6" s="126"/>
      <c r="N6" s="347"/>
      <c r="O6" s="347"/>
      <c r="P6" s="347"/>
      <c r="Q6" s="347"/>
      <c r="R6" s="347"/>
      <c r="S6" s="347"/>
      <c r="T6" s="347"/>
      <c r="U6" s="126"/>
      <c r="V6" s="126"/>
      <c r="W6" s="126"/>
      <c r="X6" s="126"/>
      <c r="Y6" s="126"/>
      <c r="Z6" s="126"/>
      <c r="AA6" s="126"/>
      <c r="AB6" s="126"/>
    </row>
    <row r="7" spans="1:35" ht="11.25" customHeight="1" x14ac:dyDescent="0.2">
      <c r="A7" s="59" t="s">
        <v>5</v>
      </c>
      <c r="B7" s="127">
        <v>231227</v>
      </c>
      <c r="C7" s="127">
        <v>252853</v>
      </c>
      <c r="D7" s="127">
        <v>277211</v>
      </c>
      <c r="E7" s="127">
        <v>298596</v>
      </c>
      <c r="F7" s="127">
        <v>294531</v>
      </c>
      <c r="G7" s="9"/>
      <c r="H7" s="128">
        <v>306.42448883311221</v>
      </c>
      <c r="I7" s="128">
        <v>316.81472478731001</v>
      </c>
      <c r="J7" s="128">
        <v>331.17615435159189</v>
      </c>
      <c r="K7" s="128">
        <v>366.10144554382612</v>
      </c>
      <c r="L7" s="128">
        <v>358.01405163611611</v>
      </c>
      <c r="M7" s="14"/>
      <c r="N7" s="369"/>
      <c r="O7" s="348"/>
      <c r="P7" s="348"/>
    </row>
    <row r="8" spans="1:35" ht="11.25" customHeight="1" x14ac:dyDescent="0.2">
      <c r="A8" s="59" t="s">
        <v>105</v>
      </c>
      <c r="B8" s="127">
        <v>272441</v>
      </c>
      <c r="C8" s="127">
        <v>268918</v>
      </c>
      <c r="D8" s="127">
        <v>284667</v>
      </c>
      <c r="E8" s="127">
        <v>305326</v>
      </c>
      <c r="F8" s="127">
        <v>309178</v>
      </c>
      <c r="G8" s="9"/>
      <c r="H8" s="128">
        <v>347.66978892830713</v>
      </c>
      <c r="I8" s="128">
        <v>331.06971819715119</v>
      </c>
      <c r="J8" s="128">
        <v>318.96891737444821</v>
      </c>
      <c r="K8" s="128">
        <v>302.09957652273721</v>
      </c>
      <c r="L8" s="128">
        <v>292.14589435887746</v>
      </c>
      <c r="M8" s="14"/>
      <c r="N8" s="348"/>
      <c r="O8" s="348"/>
      <c r="P8" s="348"/>
    </row>
    <row r="9" spans="1:35" ht="11.25" customHeight="1" x14ac:dyDescent="0.2">
      <c r="A9" s="59" t="s">
        <v>4</v>
      </c>
      <c r="B9" s="127">
        <v>322547</v>
      </c>
      <c r="C9" s="127">
        <v>341431</v>
      </c>
      <c r="D9" s="127">
        <v>328946</v>
      </c>
      <c r="E9" s="127">
        <v>340138</v>
      </c>
      <c r="F9" s="127">
        <v>363081</v>
      </c>
      <c r="G9" s="9"/>
      <c r="H9" s="128">
        <v>416.55517098873855</v>
      </c>
      <c r="I9" s="128">
        <v>441.44471452213486</v>
      </c>
      <c r="J9" s="128">
        <v>410.30547205348563</v>
      </c>
      <c r="K9" s="128">
        <v>410.85423008165435</v>
      </c>
      <c r="L9" s="128">
        <v>427.70762162798917</v>
      </c>
      <c r="M9" s="14"/>
      <c r="N9" s="348"/>
      <c r="O9" s="348"/>
      <c r="P9" s="348"/>
    </row>
    <row r="10" spans="1:35" ht="11.25" customHeight="1" x14ac:dyDescent="0.2">
      <c r="A10" s="59" t="s">
        <v>6</v>
      </c>
      <c r="B10" s="127">
        <v>679033</v>
      </c>
      <c r="C10" s="127">
        <v>692877</v>
      </c>
      <c r="D10" s="127">
        <v>654237</v>
      </c>
      <c r="E10" s="127">
        <v>744261</v>
      </c>
      <c r="F10" s="127">
        <v>853142</v>
      </c>
      <c r="G10" s="9"/>
      <c r="H10" s="128">
        <v>338.44363368123049</v>
      </c>
      <c r="I10" s="128">
        <v>327.90374103783626</v>
      </c>
      <c r="J10" s="128">
        <v>302.12240298872757</v>
      </c>
      <c r="K10" s="128">
        <v>339.80796625027392</v>
      </c>
      <c r="L10" s="128">
        <v>388.1976611912454</v>
      </c>
      <c r="M10" s="14"/>
      <c r="N10" s="348"/>
      <c r="O10" s="348"/>
      <c r="P10" s="348"/>
    </row>
    <row r="11" spans="1:35" ht="11.25" customHeight="1" thickBot="1" x14ac:dyDescent="0.25">
      <c r="A11" s="112" t="s">
        <v>104</v>
      </c>
      <c r="B11" s="129">
        <v>1505248</v>
      </c>
      <c r="C11" s="129">
        <v>1556079</v>
      </c>
      <c r="D11" s="129">
        <v>1545061</v>
      </c>
      <c r="E11" s="129">
        <v>1688321</v>
      </c>
      <c r="F11" s="129">
        <v>1819932</v>
      </c>
      <c r="G11" s="129"/>
      <c r="H11" s="130">
        <v>348.52763808740093</v>
      </c>
      <c r="I11" s="130">
        <v>346.03602060989084</v>
      </c>
      <c r="J11" s="130">
        <v>328.96806048515015</v>
      </c>
      <c r="K11" s="130">
        <v>348.50910637208659</v>
      </c>
      <c r="L11" s="130">
        <v>369.33586060500289</v>
      </c>
      <c r="M11" s="14"/>
      <c r="N11" s="350"/>
      <c r="O11" s="350"/>
      <c r="P11" s="350"/>
      <c r="Q11" s="351"/>
      <c r="R11" s="351"/>
    </row>
    <row r="12" spans="1:35" ht="12.75" x14ac:dyDescent="0.2">
      <c r="A12" s="59" t="s">
        <v>107</v>
      </c>
      <c r="B12" s="127">
        <v>31221</v>
      </c>
      <c r="C12" s="127">
        <v>57002</v>
      </c>
      <c r="D12" s="127">
        <v>35309</v>
      </c>
      <c r="E12" s="127">
        <v>26516</v>
      </c>
      <c r="F12" s="127">
        <v>32378</v>
      </c>
      <c r="G12" s="10"/>
      <c r="H12" s="128">
        <v>90.566530328082848</v>
      </c>
      <c r="I12" s="128">
        <v>161.65735515158389</v>
      </c>
      <c r="J12" s="128">
        <v>102.5440710945895</v>
      </c>
      <c r="K12" s="128">
        <v>80.053135283639762</v>
      </c>
      <c r="L12" s="128">
        <v>101.53026026967702</v>
      </c>
      <c r="N12" s="352"/>
      <c r="O12" s="352"/>
      <c r="P12" s="352"/>
      <c r="Q12" s="352"/>
      <c r="R12" s="352"/>
    </row>
    <row r="13" spans="1:35" ht="12.75" x14ac:dyDescent="0.2">
      <c r="A13" s="59" t="s">
        <v>108</v>
      </c>
      <c r="B13" s="127">
        <v>199641</v>
      </c>
      <c r="C13" s="127">
        <v>244253</v>
      </c>
      <c r="D13" s="127">
        <v>241432</v>
      </c>
      <c r="E13" s="127">
        <v>286035</v>
      </c>
      <c r="F13" s="127">
        <v>308098</v>
      </c>
      <c r="G13" s="10"/>
      <c r="H13" s="128">
        <v>353.34690265486728</v>
      </c>
      <c r="I13" s="128">
        <v>421.853195164076</v>
      </c>
      <c r="J13" s="128">
        <v>409.90152801358232</v>
      </c>
      <c r="K13" s="128">
        <v>476.72500000000002</v>
      </c>
      <c r="L13" s="128">
        <v>513.49666666666667</v>
      </c>
      <c r="N13" s="352"/>
      <c r="O13" s="352"/>
      <c r="P13" s="352"/>
      <c r="Q13" s="352"/>
      <c r="R13" s="352"/>
    </row>
    <row r="14" spans="1:35" ht="13.5" thickBot="1" x14ac:dyDescent="0.25">
      <c r="A14" s="112" t="s">
        <v>151</v>
      </c>
      <c r="B14" s="129">
        <v>230862</v>
      </c>
      <c r="C14" s="129">
        <v>301255</v>
      </c>
      <c r="D14" s="129">
        <v>276741</v>
      </c>
      <c r="E14" s="129">
        <v>312551</v>
      </c>
      <c r="F14" s="129">
        <v>340476</v>
      </c>
      <c r="G14" s="129"/>
      <c r="H14" s="130">
        <v>253.76979983071899</v>
      </c>
      <c r="I14" s="130">
        <v>323.37029443651312</v>
      </c>
      <c r="J14" s="130">
        <v>296.50927324740445</v>
      </c>
      <c r="K14" s="130">
        <v>335.63244311287224</v>
      </c>
      <c r="L14" s="130">
        <v>370.52562846882142</v>
      </c>
      <c r="N14" s="352"/>
      <c r="O14" s="352"/>
      <c r="P14" s="352"/>
      <c r="Q14" s="352"/>
      <c r="R14" s="352"/>
    </row>
    <row r="15" spans="1:35" ht="11.25" customHeight="1" x14ac:dyDescent="0.2">
      <c r="A15" s="59"/>
      <c r="B15" s="127"/>
      <c r="C15" s="127"/>
      <c r="D15" s="127"/>
      <c r="E15" s="127"/>
      <c r="F15" s="127"/>
      <c r="G15" s="10"/>
      <c r="H15" s="9"/>
      <c r="I15" s="9"/>
      <c r="J15" s="9"/>
      <c r="K15" s="9"/>
      <c r="L15" s="9"/>
      <c r="N15" s="351"/>
      <c r="O15" s="351"/>
      <c r="P15" s="351"/>
      <c r="Q15" s="351"/>
      <c r="R15" s="351"/>
    </row>
    <row r="16" spans="1:35" ht="11.25" customHeight="1" x14ac:dyDescent="0.2">
      <c r="A16" s="66" t="s">
        <v>11</v>
      </c>
      <c r="B16" s="131">
        <v>1736110</v>
      </c>
      <c r="C16" s="131">
        <v>1857334</v>
      </c>
      <c r="D16" s="131">
        <v>1821802</v>
      </c>
      <c r="E16" s="131">
        <v>2000872</v>
      </c>
      <c r="F16" s="131">
        <v>2160408</v>
      </c>
      <c r="G16" s="11"/>
      <c r="H16" s="359">
        <v>332.04063720987256</v>
      </c>
      <c r="I16" s="359">
        <v>342.14623614713508</v>
      </c>
      <c r="J16" s="359">
        <v>323.58712757681144</v>
      </c>
      <c r="K16" s="359">
        <v>346.4329494220554</v>
      </c>
      <c r="L16" s="359">
        <v>369.5228581984374</v>
      </c>
    </row>
    <row r="19" spans="1:12" ht="11.25" customHeight="1" x14ac:dyDescent="0.2">
      <c r="A19" s="7"/>
      <c r="B19" s="7"/>
      <c r="C19" s="7"/>
      <c r="D19" s="7"/>
      <c r="E19" s="122"/>
      <c r="F19" s="7"/>
    </row>
    <row r="20" spans="1:12" ht="11.25" customHeight="1" x14ac:dyDescent="0.2">
      <c r="A20" s="6"/>
      <c r="B20" s="450" t="s">
        <v>211</v>
      </c>
      <c r="C20" s="450"/>
      <c r="D20" s="450"/>
      <c r="E20" s="450"/>
      <c r="F20" s="450"/>
    </row>
    <row r="21" spans="1:12" ht="11.25" customHeight="1" thickBot="1" x14ac:dyDescent="0.25">
      <c r="A21" s="124"/>
      <c r="B21" s="125">
        <v>2020</v>
      </c>
      <c r="C21" s="125">
        <v>2021</v>
      </c>
      <c r="D21" s="125">
        <v>2022</v>
      </c>
      <c r="E21" s="125">
        <v>2023</v>
      </c>
      <c r="F21" s="125">
        <v>2024</v>
      </c>
    </row>
    <row r="22" spans="1:12" ht="11.25" customHeight="1" x14ac:dyDescent="0.2">
      <c r="A22" s="55"/>
      <c r="B22" s="56" t="s">
        <v>3</v>
      </c>
      <c r="C22" s="56" t="s">
        <v>3</v>
      </c>
      <c r="D22" s="56" t="s">
        <v>3</v>
      </c>
      <c r="E22" s="56" t="s">
        <v>3</v>
      </c>
      <c r="F22" s="56" t="s">
        <v>3</v>
      </c>
    </row>
    <row r="23" spans="1:12" ht="11.25" customHeight="1" x14ac:dyDescent="0.2">
      <c r="A23" s="59" t="s">
        <v>5</v>
      </c>
      <c r="B23" s="354">
        <v>16.104951346020307</v>
      </c>
      <c r="C23" s="354">
        <v>16.356118642390339</v>
      </c>
      <c r="D23" s="354">
        <v>15.753945860178481</v>
      </c>
      <c r="E23" s="354">
        <v>16.6105741683754</v>
      </c>
      <c r="F23" s="354">
        <v>16.375979605850251</v>
      </c>
      <c r="H23" s="176"/>
      <c r="I23" s="176"/>
      <c r="J23" s="176"/>
      <c r="K23" s="176"/>
      <c r="L23" s="176"/>
    </row>
    <row r="24" spans="1:12" ht="12.75" customHeight="1" x14ac:dyDescent="0.2">
      <c r="A24" s="59" t="s">
        <v>105</v>
      </c>
      <c r="B24" s="354">
        <v>15.314441244735049</v>
      </c>
      <c r="C24" s="354">
        <v>14.52009675816937</v>
      </c>
      <c r="D24" s="354">
        <v>13.424839067179137</v>
      </c>
      <c r="E24" s="354">
        <v>12.035478183266632</v>
      </c>
      <c r="F24" s="354">
        <v>11.718905167146524</v>
      </c>
      <c r="H24" s="176"/>
      <c r="I24" s="176"/>
      <c r="J24" s="176"/>
      <c r="K24" s="176"/>
      <c r="L24" s="176"/>
    </row>
    <row r="25" spans="1:12" ht="11.25" customHeight="1" x14ac:dyDescent="0.2">
      <c r="A25" s="59" t="s">
        <v>4</v>
      </c>
      <c r="B25" s="354">
        <v>15.460611144397843</v>
      </c>
      <c r="C25" s="354">
        <v>15.649323803421272</v>
      </c>
      <c r="D25" s="354">
        <v>13.564162630081675</v>
      </c>
      <c r="E25" s="354">
        <v>13.112738058660321</v>
      </c>
      <c r="F25" s="354">
        <v>13.40002819652238</v>
      </c>
      <c r="H25" s="176"/>
      <c r="I25" s="176"/>
      <c r="J25" s="176"/>
      <c r="K25" s="176"/>
      <c r="L25" s="176"/>
    </row>
    <row r="26" spans="1:12" ht="11.25" customHeight="1" x14ac:dyDescent="0.2">
      <c r="A26" s="59" t="s">
        <v>6</v>
      </c>
      <c r="B26" s="354">
        <v>12.310691524473608</v>
      </c>
      <c r="C26" s="354">
        <v>11.906173011767208</v>
      </c>
      <c r="D26" s="354">
        <v>10.313627200960743</v>
      </c>
      <c r="E26" s="354">
        <v>11.492479235091652</v>
      </c>
      <c r="F26" s="354">
        <v>12.385933721458114</v>
      </c>
      <c r="H26" s="176"/>
      <c r="I26" s="176"/>
      <c r="J26" s="176"/>
      <c r="K26" s="176"/>
      <c r="L26" s="176"/>
    </row>
    <row r="27" spans="1:12" ht="11.25" customHeight="1" thickBot="1" x14ac:dyDescent="0.25">
      <c r="A27" s="112" t="s">
        <v>104</v>
      </c>
      <c r="B27" s="130">
        <v>13.915859071196875</v>
      </c>
      <c r="C27" s="130">
        <v>13.650771343467728</v>
      </c>
      <c r="D27" s="130">
        <v>12.215260281898102</v>
      </c>
      <c r="E27" s="130">
        <v>12.595152534255211</v>
      </c>
      <c r="F27" s="130">
        <v>12.967665698758136</v>
      </c>
    </row>
    <row r="28" spans="1:12" ht="11.25" customHeight="1" x14ac:dyDescent="0.2">
      <c r="A28" s="59" t="s">
        <v>107</v>
      </c>
      <c r="B28" s="354">
        <v>1.9915797531336714</v>
      </c>
      <c r="C28" s="354">
        <v>3.3754579654756061</v>
      </c>
      <c r="D28" s="354">
        <v>1.9850121993726038</v>
      </c>
      <c r="E28" s="354">
        <v>1.465413619017881</v>
      </c>
      <c r="F28" s="354">
        <v>1.7087386428885061</v>
      </c>
    </row>
    <row r="29" spans="1:12" ht="11.25" customHeight="1" x14ac:dyDescent="0.2">
      <c r="A29" s="59" t="s">
        <v>108</v>
      </c>
      <c r="B29" s="354">
        <v>18.919067470151255</v>
      </c>
      <c r="C29" s="354">
        <v>21.209808232691099</v>
      </c>
      <c r="D29" s="354">
        <v>19.907172640912805</v>
      </c>
      <c r="E29" s="354">
        <v>21.7490482153896</v>
      </c>
      <c r="F29" s="354">
        <v>18.474270768249234</v>
      </c>
    </row>
    <row r="30" spans="1:12" ht="11.25" customHeight="1" thickBot="1" x14ac:dyDescent="0.25">
      <c r="A30" s="112" t="s">
        <v>151</v>
      </c>
      <c r="B30" s="130">
        <v>8.8018279094753229</v>
      </c>
      <c r="C30" s="130">
        <v>10.606364135346579</v>
      </c>
      <c r="D30" s="130">
        <v>9.2506975436635432</v>
      </c>
      <c r="E30" s="130">
        <v>10.002861151578307</v>
      </c>
      <c r="F30" s="130">
        <v>9.5570547263458145</v>
      </c>
    </row>
    <row r="31" spans="1:12" ht="11.25" customHeight="1" x14ac:dyDescent="0.2">
      <c r="A31" s="59"/>
      <c r="B31" s="10"/>
      <c r="C31" s="10"/>
      <c r="D31" s="10"/>
      <c r="E31" s="10"/>
      <c r="F31" s="10"/>
    </row>
    <row r="32" spans="1:12" ht="11.25" customHeight="1" x14ac:dyDescent="0.2">
      <c r="A32" s="66" t="s">
        <v>11</v>
      </c>
      <c r="B32" s="132">
        <v>12.917804219568518</v>
      </c>
      <c r="C32" s="132">
        <v>13.043510931719984</v>
      </c>
      <c r="D32" s="132">
        <v>11.648214835351661</v>
      </c>
      <c r="E32" s="132">
        <v>12.105114202512338</v>
      </c>
      <c r="F32" s="132">
        <v>12.277175823577569</v>
      </c>
    </row>
    <row r="35" spans="1:12" ht="11.25" customHeight="1" x14ac:dyDescent="0.2">
      <c r="A35" s="451" t="s">
        <v>237</v>
      </c>
      <c r="B35" s="451"/>
      <c r="C35" s="451"/>
      <c r="D35" s="451"/>
      <c r="E35" s="451"/>
      <c r="F35" s="451"/>
      <c r="G35" s="451"/>
      <c r="H35" s="451"/>
      <c r="I35" s="451"/>
      <c r="J35" s="451"/>
      <c r="K35" s="451"/>
      <c r="L35" s="451"/>
    </row>
  </sheetData>
  <mergeCells count="5">
    <mergeCell ref="B3:F3"/>
    <mergeCell ref="B4:F4"/>
    <mergeCell ref="H4:L4"/>
    <mergeCell ref="B20:F20"/>
    <mergeCell ref="A35:L35"/>
  </mergeCells>
  <conditionalFormatting sqref="A35">
    <cfRule type="cellIs" dxfId="2" priority="1" operator="equal">
      <formula>0</formula>
    </cfRule>
  </conditionalFormatting>
  <pageMargins left="0.78740157499999996" right="0.78740157499999996" top="0.984251969" bottom="0.984251969" header="0.5" footer="0.5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83"/>
  <sheetViews>
    <sheetView showGridLines="0" zoomScaleNormal="100" workbookViewId="0"/>
  </sheetViews>
  <sheetFormatPr baseColWidth="10" defaultColWidth="11.42578125" defaultRowHeight="11.25" customHeight="1" x14ac:dyDescent="0.2"/>
  <cols>
    <col min="1" max="1" width="54.5703125" style="12" customWidth="1"/>
    <col min="2" max="2" width="12.85546875" style="12" customWidth="1"/>
    <col min="3" max="3" width="10.5703125" style="12" customWidth="1"/>
    <col min="4" max="4" width="10" style="12" customWidth="1"/>
    <col min="5" max="8" width="10.5703125" style="12" customWidth="1"/>
    <col min="9" max="9" width="14.5703125" style="12" customWidth="1"/>
    <col min="10" max="10" width="14" style="12" customWidth="1"/>
    <col min="11" max="18" width="10.5703125" style="12" customWidth="1"/>
    <col min="19" max="16384" width="11.42578125" style="12"/>
  </cols>
  <sheetData>
    <row r="1" spans="1:42" s="16" customFormat="1" ht="12" customHeight="1" x14ac:dyDescent="0.2">
      <c r="A1" s="118" t="s">
        <v>249</v>
      </c>
      <c r="B1" s="119"/>
      <c r="C1" s="118"/>
      <c r="D1" s="118"/>
      <c r="E1" s="118"/>
      <c r="F1" s="118"/>
      <c r="G1" s="118"/>
    </row>
    <row r="2" spans="1:42" s="45" customFormat="1" ht="12" customHeight="1" x14ac:dyDescent="0.2">
      <c r="A2" s="120"/>
      <c r="B2" s="121"/>
      <c r="C2" s="120"/>
      <c r="D2" s="120"/>
      <c r="E2" s="120"/>
      <c r="F2" s="120"/>
      <c r="G2" s="120"/>
    </row>
    <row r="3" spans="1:42" s="5" customFormat="1" ht="22.5" x14ac:dyDescent="0.2">
      <c r="A3" s="7"/>
      <c r="B3" s="134" t="s">
        <v>7</v>
      </c>
      <c r="C3" s="135" t="s">
        <v>109</v>
      </c>
      <c r="D3" s="135" t="s">
        <v>21</v>
      </c>
      <c r="E3" s="135" t="s">
        <v>9</v>
      </c>
      <c r="F3" s="134" t="s">
        <v>10</v>
      </c>
      <c r="G3" s="135" t="s">
        <v>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123" customFormat="1" ht="12" thickBot="1" x14ac:dyDescent="0.25">
      <c r="A4" s="6"/>
      <c r="B4" s="52"/>
      <c r="C4" s="52"/>
      <c r="D4" s="52"/>
      <c r="E4" s="52"/>
      <c r="F4" s="52"/>
      <c r="G4" s="13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1.25" customHeight="1" x14ac:dyDescent="0.2">
      <c r="A5" s="55">
        <v>2020</v>
      </c>
      <c r="B5" s="56" t="s">
        <v>126</v>
      </c>
      <c r="C5" s="56" t="s">
        <v>126</v>
      </c>
      <c r="D5" s="56" t="s">
        <v>126</v>
      </c>
      <c r="E5" s="56" t="s">
        <v>126</v>
      </c>
      <c r="F5" s="56" t="s">
        <v>126</v>
      </c>
      <c r="G5" s="56" t="s">
        <v>126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</row>
    <row r="6" spans="1:42" ht="11.25" customHeight="1" x14ac:dyDescent="0.2">
      <c r="A6" s="59" t="s">
        <v>5</v>
      </c>
      <c r="B6" s="137">
        <v>651748</v>
      </c>
      <c r="C6" s="137">
        <v>486740</v>
      </c>
      <c r="D6" s="127">
        <v>125986</v>
      </c>
      <c r="E6" s="127">
        <v>133274</v>
      </c>
      <c r="F6" s="127">
        <v>38003</v>
      </c>
      <c r="G6" s="137">
        <v>1435751</v>
      </c>
      <c r="H6" s="14"/>
      <c r="I6" s="13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42" ht="11.25" customHeight="1" x14ac:dyDescent="0.2">
      <c r="A7" s="59" t="s">
        <v>105</v>
      </c>
      <c r="B7" s="137">
        <v>679523</v>
      </c>
      <c r="C7" s="137">
        <v>711001</v>
      </c>
      <c r="D7" s="127">
        <v>198191</v>
      </c>
      <c r="E7" s="139">
        <v>163297</v>
      </c>
      <c r="F7" s="127">
        <v>26969</v>
      </c>
      <c r="G7" s="137">
        <v>1778981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42" ht="11.25" customHeight="1" x14ac:dyDescent="0.2">
      <c r="A8" s="59" t="s">
        <v>4</v>
      </c>
      <c r="B8" s="137">
        <v>619105</v>
      </c>
      <c r="C8" s="137">
        <v>927024</v>
      </c>
      <c r="D8" s="127">
        <v>403098</v>
      </c>
      <c r="E8" s="139">
        <v>113326</v>
      </c>
      <c r="F8" s="127">
        <v>23697</v>
      </c>
      <c r="G8" s="137">
        <v>2086250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42" ht="11.25" customHeight="1" x14ac:dyDescent="0.2">
      <c r="A9" s="59" t="s">
        <v>6</v>
      </c>
      <c r="B9" s="137">
        <v>1505018</v>
      </c>
      <c r="C9" s="137">
        <v>878704</v>
      </c>
      <c r="D9" s="127">
        <v>1991293</v>
      </c>
      <c r="E9" s="127">
        <v>807131</v>
      </c>
      <c r="F9" s="127">
        <v>333653</v>
      </c>
      <c r="G9" s="137">
        <v>5515799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42" ht="11.25" customHeight="1" thickBot="1" x14ac:dyDescent="0.25">
      <c r="A10" s="112" t="s">
        <v>104</v>
      </c>
      <c r="B10" s="129">
        <v>3455394</v>
      </c>
      <c r="C10" s="129">
        <v>3003469</v>
      </c>
      <c r="D10" s="129">
        <v>2718568</v>
      </c>
      <c r="E10" s="129">
        <v>1217028</v>
      </c>
      <c r="F10" s="129">
        <v>422322</v>
      </c>
      <c r="G10" s="129">
        <v>10816781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42" ht="11.25" customHeight="1" thickBot="1" x14ac:dyDescent="0.25">
      <c r="A11" s="140"/>
      <c r="B11" s="141"/>
      <c r="C11" s="141"/>
      <c r="D11" s="141"/>
      <c r="E11" s="141"/>
      <c r="F11" s="141"/>
      <c r="G11" s="141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42" ht="11.25" customHeight="1" x14ac:dyDescent="0.2">
      <c r="A12" s="55">
        <v>2021</v>
      </c>
      <c r="B12" s="143"/>
      <c r="C12" s="143"/>
      <c r="D12" s="143"/>
      <c r="E12" s="143"/>
      <c r="F12" s="143"/>
      <c r="G12" s="14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42" ht="11.25" customHeight="1" x14ac:dyDescent="0.2">
      <c r="A13" s="59" t="s">
        <v>5</v>
      </c>
      <c r="B13" s="137">
        <v>738661</v>
      </c>
      <c r="C13" s="137">
        <v>507033</v>
      </c>
      <c r="D13" s="137">
        <v>117031</v>
      </c>
      <c r="E13" s="137">
        <v>143798</v>
      </c>
      <c r="F13" s="127">
        <v>39400</v>
      </c>
      <c r="G13" s="137">
        <v>1545923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42" ht="11.25" customHeight="1" x14ac:dyDescent="0.2">
      <c r="A14" s="59" t="s">
        <v>105</v>
      </c>
      <c r="B14" s="137">
        <v>702486</v>
      </c>
      <c r="C14" s="137">
        <v>732505</v>
      </c>
      <c r="D14" s="137">
        <v>195579</v>
      </c>
      <c r="E14" s="144">
        <v>199984</v>
      </c>
      <c r="F14" s="127">
        <v>21486</v>
      </c>
      <c r="G14" s="144">
        <v>1852040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42" ht="11.25" customHeight="1" x14ac:dyDescent="0.2">
      <c r="A15" s="59" t="s">
        <v>4</v>
      </c>
      <c r="B15" s="137">
        <v>659261</v>
      </c>
      <c r="C15" s="137">
        <v>987323</v>
      </c>
      <c r="D15" s="137">
        <v>407615</v>
      </c>
      <c r="E15" s="137">
        <v>102323</v>
      </c>
      <c r="F15" s="127">
        <v>25240</v>
      </c>
      <c r="G15" s="137">
        <v>2181762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42" ht="11.25" customHeight="1" x14ac:dyDescent="0.2">
      <c r="A16" s="59" t="s">
        <v>6</v>
      </c>
      <c r="B16" s="137">
        <v>1713341</v>
      </c>
      <c r="C16" s="137">
        <v>858044</v>
      </c>
      <c r="D16" s="137">
        <v>2007506</v>
      </c>
      <c r="E16" s="137">
        <v>853150</v>
      </c>
      <c r="F16" s="127">
        <v>387436</v>
      </c>
      <c r="G16" s="137">
        <v>5819477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1.25" customHeight="1" thickBot="1" x14ac:dyDescent="0.25">
      <c r="A17" s="112" t="s">
        <v>104</v>
      </c>
      <c r="B17" s="129">
        <v>3813749</v>
      </c>
      <c r="C17" s="129">
        <v>3084905</v>
      </c>
      <c r="D17" s="129">
        <v>2727731</v>
      </c>
      <c r="E17" s="129">
        <v>1299255</v>
      </c>
      <c r="F17" s="129">
        <v>473562</v>
      </c>
      <c r="G17" s="129">
        <v>11399202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1.25" customHeight="1" thickBot="1" x14ac:dyDescent="0.25">
      <c r="A18" s="140"/>
      <c r="B18" s="141"/>
      <c r="C18" s="141"/>
      <c r="D18" s="141"/>
      <c r="E18" s="141"/>
      <c r="F18" s="141"/>
      <c r="G18" s="141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1.25" customHeight="1" x14ac:dyDescent="0.2">
      <c r="A19" s="55">
        <v>2022</v>
      </c>
      <c r="B19" s="143"/>
      <c r="C19" s="143"/>
      <c r="D19" s="143"/>
      <c r="E19" s="143"/>
      <c r="F19" s="143"/>
      <c r="G19" s="143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1.25" customHeight="1" x14ac:dyDescent="0.2">
      <c r="A20" s="59" t="s">
        <v>5</v>
      </c>
      <c r="B20" s="137">
        <v>903708</v>
      </c>
      <c r="C20" s="137">
        <v>537929</v>
      </c>
      <c r="D20" s="137">
        <v>106759</v>
      </c>
      <c r="E20" s="137">
        <v>155519</v>
      </c>
      <c r="F20" s="127">
        <v>55714</v>
      </c>
      <c r="G20" s="137">
        <v>1759629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1.25" customHeight="1" x14ac:dyDescent="0.2">
      <c r="A21" s="59" t="s">
        <v>105</v>
      </c>
      <c r="B21" s="137">
        <v>812047</v>
      </c>
      <c r="C21" s="137">
        <v>770711</v>
      </c>
      <c r="D21" s="137">
        <v>258702</v>
      </c>
      <c r="E21" s="144">
        <v>240132</v>
      </c>
      <c r="F21" s="127">
        <v>38858</v>
      </c>
      <c r="G21" s="144">
        <v>2120450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1.25" customHeight="1" x14ac:dyDescent="0.2">
      <c r="A22" s="59" t="s">
        <v>4</v>
      </c>
      <c r="B22" s="137">
        <v>770377</v>
      </c>
      <c r="C22" s="137">
        <v>1101251</v>
      </c>
      <c r="D22" s="137">
        <v>363543</v>
      </c>
      <c r="E22" s="137">
        <v>127966</v>
      </c>
      <c r="F22" s="127">
        <v>61974</v>
      </c>
      <c r="G22" s="137">
        <v>2425111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1.25" customHeight="1" x14ac:dyDescent="0.2">
      <c r="A23" s="59" t="s">
        <v>6</v>
      </c>
      <c r="B23" s="137">
        <v>1875523</v>
      </c>
      <c r="C23" s="137">
        <v>916232</v>
      </c>
      <c r="D23" s="137">
        <v>2144255</v>
      </c>
      <c r="E23" s="137">
        <v>945155</v>
      </c>
      <c r="F23" s="127">
        <v>462258</v>
      </c>
      <c r="G23" s="137">
        <v>6343423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1.25" customHeight="1" thickBot="1" x14ac:dyDescent="0.25">
      <c r="A24" s="112" t="s">
        <v>104</v>
      </c>
      <c r="B24" s="129">
        <v>4361655</v>
      </c>
      <c r="C24" s="129">
        <v>3326123</v>
      </c>
      <c r="D24" s="129">
        <v>2873259</v>
      </c>
      <c r="E24" s="129">
        <v>1468772</v>
      </c>
      <c r="F24" s="129">
        <v>618804</v>
      </c>
      <c r="G24" s="129">
        <v>12648613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1.25" customHeight="1" thickBot="1" x14ac:dyDescent="0.25">
      <c r="A25" s="140"/>
      <c r="B25" s="141"/>
      <c r="C25" s="141"/>
      <c r="D25" s="141"/>
      <c r="E25" s="141"/>
      <c r="F25" s="141"/>
      <c r="G25" s="141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1.25" customHeight="1" x14ac:dyDescent="0.2">
      <c r="A26" s="55">
        <v>2023</v>
      </c>
      <c r="B26" s="143"/>
      <c r="C26" s="143"/>
      <c r="D26" s="143"/>
      <c r="E26" s="143"/>
      <c r="F26" s="143"/>
      <c r="G26" s="14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1.25" customHeight="1" x14ac:dyDescent="0.2">
      <c r="A27" s="59" t="s">
        <v>5</v>
      </c>
      <c r="B27" s="137">
        <v>902760</v>
      </c>
      <c r="C27" s="137">
        <v>562889</v>
      </c>
      <c r="D27" s="137">
        <v>105870</v>
      </c>
      <c r="E27" s="137">
        <v>168940</v>
      </c>
      <c r="F27" s="127">
        <v>57167</v>
      </c>
      <c r="G27" s="137">
        <v>1797626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1.25" customHeight="1" x14ac:dyDescent="0.2">
      <c r="A28" s="59" t="s">
        <v>105</v>
      </c>
      <c r="B28" s="137">
        <v>895400</v>
      </c>
      <c r="C28" s="137">
        <v>873300</v>
      </c>
      <c r="D28" s="137">
        <v>360529</v>
      </c>
      <c r="E28" s="144">
        <v>330297</v>
      </c>
      <c r="F28" s="127">
        <v>77357</v>
      </c>
      <c r="G28" s="144">
        <v>2536883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1.25" customHeight="1" x14ac:dyDescent="0.2">
      <c r="A29" s="59" t="s">
        <v>4</v>
      </c>
      <c r="B29" s="137">
        <v>739615</v>
      </c>
      <c r="C29" s="137">
        <v>1259237</v>
      </c>
      <c r="D29" s="137">
        <v>328046</v>
      </c>
      <c r="E29" s="137">
        <v>144927</v>
      </c>
      <c r="F29" s="127">
        <v>122126</v>
      </c>
      <c r="G29" s="137">
        <v>2593951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1.25" customHeight="1" x14ac:dyDescent="0.2">
      <c r="A30" s="59" t="s">
        <v>6</v>
      </c>
      <c r="B30" s="137">
        <v>1963714</v>
      </c>
      <c r="C30" s="137">
        <v>958605</v>
      </c>
      <c r="D30" s="137">
        <v>1791869</v>
      </c>
      <c r="E30" s="137">
        <v>1295276</v>
      </c>
      <c r="F30" s="127">
        <v>466606</v>
      </c>
      <c r="G30" s="137">
        <v>6476070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1.25" customHeight="1" thickBot="1" x14ac:dyDescent="0.25">
      <c r="A31" s="112" t="s">
        <v>104</v>
      </c>
      <c r="B31" s="129">
        <v>4501489</v>
      </c>
      <c r="C31" s="129">
        <v>3654031</v>
      </c>
      <c r="D31" s="129">
        <v>2586314</v>
      </c>
      <c r="E31" s="129">
        <v>1939440</v>
      </c>
      <c r="F31" s="129">
        <v>723256</v>
      </c>
      <c r="G31" s="129">
        <v>13404530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1.25" customHeight="1" thickBot="1" x14ac:dyDescent="0.25">
      <c r="A32" s="140"/>
      <c r="B32" s="141"/>
      <c r="C32" s="141"/>
      <c r="D32" s="141"/>
      <c r="E32" s="141"/>
      <c r="F32" s="141"/>
      <c r="G32" s="141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1.25" customHeight="1" x14ac:dyDescent="0.2">
      <c r="A33" s="55">
        <v>2024</v>
      </c>
      <c r="B33" s="143"/>
      <c r="C33" s="143"/>
      <c r="D33" s="143"/>
      <c r="E33" s="143"/>
      <c r="F33" s="143"/>
      <c r="G33" s="14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1.25" customHeight="1" x14ac:dyDescent="0.2">
      <c r="A34" s="59" t="s">
        <v>5</v>
      </c>
      <c r="B34" s="137">
        <v>892974</v>
      </c>
      <c r="C34" s="137">
        <v>535549</v>
      </c>
      <c r="D34" s="137">
        <v>110786</v>
      </c>
      <c r="E34" s="137">
        <v>191094</v>
      </c>
      <c r="F34" s="127">
        <v>68152</v>
      </c>
      <c r="G34" s="137">
        <v>1798555</v>
      </c>
      <c r="H34" s="14"/>
      <c r="I34" s="138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1.25" customHeight="1" x14ac:dyDescent="0.2">
      <c r="A35" s="59" t="s">
        <v>105</v>
      </c>
      <c r="B35" s="137">
        <v>860994</v>
      </c>
      <c r="C35" s="137">
        <v>929572</v>
      </c>
      <c r="D35" s="137">
        <v>331172</v>
      </c>
      <c r="E35" s="137">
        <v>393113</v>
      </c>
      <c r="F35" s="127">
        <v>123433</v>
      </c>
      <c r="G35" s="137">
        <v>2638284</v>
      </c>
      <c r="H35" s="14"/>
      <c r="I35" s="138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1.25" customHeight="1" x14ac:dyDescent="0.2">
      <c r="A36" s="59" t="s">
        <v>4</v>
      </c>
      <c r="B36" s="137">
        <v>713469</v>
      </c>
      <c r="C36" s="137">
        <v>1374036</v>
      </c>
      <c r="D36" s="137">
        <v>354243</v>
      </c>
      <c r="E36" s="137">
        <v>159911</v>
      </c>
      <c r="F36" s="127">
        <v>107895</v>
      </c>
      <c r="G36" s="137">
        <v>2709554</v>
      </c>
      <c r="H36" s="14"/>
      <c r="I36" s="138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1.25" customHeight="1" x14ac:dyDescent="0.2">
      <c r="A37" s="59" t="s">
        <v>6</v>
      </c>
      <c r="B37" s="137">
        <v>2149312</v>
      </c>
      <c r="C37" s="137">
        <v>1010977</v>
      </c>
      <c r="D37" s="137">
        <v>1698794</v>
      </c>
      <c r="E37" s="137">
        <v>1489525</v>
      </c>
      <c r="F37" s="127">
        <v>539383</v>
      </c>
      <c r="G37" s="137">
        <v>6887991</v>
      </c>
      <c r="H37" s="14"/>
      <c r="I37" s="138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1.25" customHeight="1" thickBot="1" x14ac:dyDescent="0.25">
      <c r="A38" s="112" t="s">
        <v>104</v>
      </c>
      <c r="B38" s="129">
        <v>4616749</v>
      </c>
      <c r="C38" s="129">
        <v>3850134</v>
      </c>
      <c r="D38" s="129">
        <v>2494995</v>
      </c>
      <c r="E38" s="129">
        <v>2233643</v>
      </c>
      <c r="F38" s="129">
        <v>838863</v>
      </c>
      <c r="G38" s="129">
        <v>14034384</v>
      </c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1.2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1.25" customHeight="1" x14ac:dyDescent="0.2">
      <c r="A40" s="59" t="s">
        <v>174</v>
      </c>
      <c r="C40" s="137"/>
      <c r="T40" s="411"/>
      <c r="V40" s="411"/>
      <c r="W40" s="411"/>
    </row>
    <row r="42" spans="1:23" ht="11.25" customHeight="1" x14ac:dyDescent="0.2">
      <c r="A42" s="118" t="s">
        <v>269</v>
      </c>
    </row>
    <row r="44" spans="1:23" ht="24" customHeight="1" x14ac:dyDescent="0.2">
      <c r="A44" s="7"/>
      <c r="B44" s="134" t="s">
        <v>7</v>
      </c>
      <c r="C44" s="135" t="s">
        <v>109</v>
      </c>
      <c r="D44" s="135" t="s">
        <v>21</v>
      </c>
      <c r="E44" s="135" t="s">
        <v>9</v>
      </c>
      <c r="F44" s="134" t="s">
        <v>10</v>
      </c>
      <c r="G44" s="135" t="s">
        <v>0</v>
      </c>
    </row>
    <row r="45" spans="1:23" ht="11.25" customHeight="1" thickBot="1" x14ac:dyDescent="0.25">
      <c r="A45" s="6"/>
      <c r="B45" s="52"/>
      <c r="C45" s="52"/>
      <c r="D45" s="52"/>
      <c r="E45" s="52"/>
      <c r="F45" s="52"/>
      <c r="G45" s="136"/>
    </row>
    <row r="46" spans="1:23" ht="11.25" customHeight="1" x14ac:dyDescent="0.2">
      <c r="A46" s="55">
        <v>2020</v>
      </c>
      <c r="B46" s="56" t="s">
        <v>3</v>
      </c>
      <c r="C46" s="56" t="s">
        <v>3</v>
      </c>
      <c r="D46" s="56" t="s">
        <v>3</v>
      </c>
      <c r="E46" s="56" t="s">
        <v>3</v>
      </c>
      <c r="F46" s="56" t="s">
        <v>3</v>
      </c>
      <c r="G46" s="56" t="s">
        <v>3</v>
      </c>
    </row>
    <row r="47" spans="1:23" ht="11.25" customHeight="1" x14ac:dyDescent="0.2">
      <c r="A47" s="59" t="s">
        <v>5</v>
      </c>
      <c r="B47" s="63">
        <v>0.45394222257201983</v>
      </c>
      <c r="C47" s="63">
        <v>0.33901421625337541</v>
      </c>
      <c r="D47" s="63">
        <v>8.7749198851332852E-2</v>
      </c>
      <c r="E47" s="63">
        <v>9.2825287950347932E-2</v>
      </c>
      <c r="F47" s="63">
        <v>2.6469074372923996E-2</v>
      </c>
      <c r="G47" s="63">
        <v>1</v>
      </c>
    </row>
    <row r="48" spans="1:23" ht="11.25" customHeight="1" x14ac:dyDescent="0.2">
      <c r="A48" s="59" t="s">
        <v>105</v>
      </c>
      <c r="B48" s="63">
        <v>0.38197316328842185</v>
      </c>
      <c r="C48" s="63">
        <v>0.3996675624978569</v>
      </c>
      <c r="D48" s="63">
        <v>0.11140703582556531</v>
      </c>
      <c r="E48" s="63">
        <v>9.17924362317529E-2</v>
      </c>
      <c r="F48" s="63">
        <v>1.5159802156403019E-2</v>
      </c>
      <c r="G48" s="63">
        <v>1</v>
      </c>
    </row>
    <row r="49" spans="1:7" ht="11.25" customHeight="1" x14ac:dyDescent="0.2">
      <c r="A49" s="59" t="s">
        <v>4</v>
      </c>
      <c r="B49" s="63">
        <v>0.29675494307968842</v>
      </c>
      <c r="C49" s="63">
        <v>0.44434943079688438</v>
      </c>
      <c r="D49" s="63">
        <v>0.19321653684841222</v>
      </c>
      <c r="E49" s="63">
        <v>5.4320431396045539E-2</v>
      </c>
      <c r="F49" s="63">
        <v>1.1358657878969444E-2</v>
      </c>
      <c r="G49" s="63">
        <v>1</v>
      </c>
    </row>
    <row r="50" spans="1:7" ht="11.25" customHeight="1" x14ac:dyDescent="0.2">
      <c r="A50" s="59" t="s">
        <v>6</v>
      </c>
      <c r="B50" s="63">
        <v>0.2728558455447706</v>
      </c>
      <c r="C50" s="63">
        <v>0.15930674776220091</v>
      </c>
      <c r="D50" s="63">
        <v>0.36101623717615527</v>
      </c>
      <c r="E50" s="63">
        <v>0.14633074918067174</v>
      </c>
      <c r="F50" s="63">
        <v>6.0490420336201521E-2</v>
      </c>
      <c r="G50" s="63">
        <v>1</v>
      </c>
    </row>
    <row r="51" spans="1:7" ht="11.25" customHeight="1" thickBot="1" x14ac:dyDescent="0.25">
      <c r="A51" s="112" t="s">
        <v>104</v>
      </c>
      <c r="B51" s="441">
        <v>0.31944753249603558</v>
      </c>
      <c r="C51" s="441">
        <v>0.2776675426820604</v>
      </c>
      <c r="D51" s="441">
        <v>0.25132874558521617</v>
      </c>
      <c r="E51" s="441">
        <v>0.11251295556413687</v>
      </c>
      <c r="F51" s="441">
        <v>3.904322367255101E-2</v>
      </c>
      <c r="G51" s="441">
        <v>1</v>
      </c>
    </row>
    <row r="52" spans="1:7" ht="11.25" customHeight="1" thickBot="1" x14ac:dyDescent="0.25">
      <c r="A52" s="140"/>
      <c r="B52" s="141"/>
      <c r="C52" s="141"/>
      <c r="D52" s="141"/>
      <c r="E52" s="141"/>
      <c r="F52" s="146"/>
      <c r="G52" s="146"/>
    </row>
    <row r="53" spans="1:7" ht="11.25" customHeight="1" x14ac:dyDescent="0.2">
      <c r="A53" s="55">
        <v>2021</v>
      </c>
      <c r="B53" s="143"/>
      <c r="C53" s="143"/>
      <c r="D53" s="143"/>
      <c r="E53" s="143"/>
      <c r="F53" s="147"/>
      <c r="G53" s="147"/>
    </row>
    <row r="54" spans="1:7" ht="11.25" customHeight="1" x14ac:dyDescent="0.2">
      <c r="A54" s="59" t="s">
        <v>5</v>
      </c>
      <c r="B54" s="63">
        <v>0.47781228431170247</v>
      </c>
      <c r="C54" s="63">
        <v>0.32798075971442303</v>
      </c>
      <c r="D54" s="63">
        <v>7.5702994262974291E-2</v>
      </c>
      <c r="E54" s="63">
        <v>9.3017569439098849E-2</v>
      </c>
      <c r="F54" s="63">
        <v>2.5486392271801377E-2</v>
      </c>
      <c r="G54" s="63">
        <v>1</v>
      </c>
    </row>
    <row r="55" spans="1:7" ht="11.25" customHeight="1" x14ac:dyDescent="0.2">
      <c r="A55" s="59" t="s">
        <v>105</v>
      </c>
      <c r="B55" s="63">
        <v>0.3793039027234833</v>
      </c>
      <c r="C55" s="63">
        <v>0.39551251592838166</v>
      </c>
      <c r="D55" s="63">
        <v>0.10560193084382627</v>
      </c>
      <c r="E55" s="63">
        <v>0.10798038919245805</v>
      </c>
      <c r="F55" s="63">
        <v>1.1601261311850715E-2</v>
      </c>
      <c r="G55" s="63">
        <v>1</v>
      </c>
    </row>
    <row r="56" spans="1:7" ht="11.25" customHeight="1" x14ac:dyDescent="0.2">
      <c r="A56" s="59" t="s">
        <v>4</v>
      </c>
      <c r="B56" s="63">
        <v>0.30216907252028408</v>
      </c>
      <c r="C56" s="63">
        <v>0.45253469443504835</v>
      </c>
      <c r="D56" s="63">
        <v>0.18682835249674346</v>
      </c>
      <c r="E56" s="63">
        <v>4.6899249322336717E-2</v>
      </c>
      <c r="F56" s="63">
        <v>1.1568631225587392E-2</v>
      </c>
      <c r="G56" s="63">
        <v>1</v>
      </c>
    </row>
    <row r="57" spans="1:7" ht="11.25" customHeight="1" x14ac:dyDescent="0.2">
      <c r="A57" s="59" t="s">
        <v>6</v>
      </c>
      <c r="B57" s="63">
        <v>0.29441494484813668</v>
      </c>
      <c r="C57" s="63">
        <v>0.14744349019679948</v>
      </c>
      <c r="D57" s="63">
        <v>0.34496330168501399</v>
      </c>
      <c r="E57" s="63">
        <v>0.1466025211543924</v>
      </c>
      <c r="F57" s="63">
        <v>6.6575742115657477E-2</v>
      </c>
      <c r="G57" s="63">
        <v>1</v>
      </c>
    </row>
    <row r="58" spans="1:7" ht="11.25" customHeight="1" thickBot="1" x14ac:dyDescent="0.25">
      <c r="A58" s="112" t="s">
        <v>104</v>
      </c>
      <c r="B58" s="441">
        <v>0.33456280536128757</v>
      </c>
      <c r="C58" s="441">
        <v>0.27062464547956955</v>
      </c>
      <c r="D58" s="441">
        <v>0.23929139952077347</v>
      </c>
      <c r="E58" s="441">
        <v>0.11397771528217501</v>
      </c>
      <c r="F58" s="441">
        <v>4.1543434356194404E-2</v>
      </c>
      <c r="G58" s="441">
        <v>1</v>
      </c>
    </row>
    <row r="59" spans="1:7" ht="11.25" customHeight="1" thickBot="1" x14ac:dyDescent="0.25">
      <c r="A59" s="140"/>
      <c r="B59" s="141"/>
      <c r="C59" s="141"/>
      <c r="D59" s="141"/>
      <c r="E59" s="141"/>
      <c r="F59" s="146"/>
      <c r="G59" s="146"/>
    </row>
    <row r="60" spans="1:7" ht="11.25" customHeight="1" x14ac:dyDescent="0.2">
      <c r="A60" s="55">
        <v>2022</v>
      </c>
      <c r="B60" s="143"/>
      <c r="C60" s="143"/>
      <c r="D60" s="143"/>
      <c r="E60" s="143"/>
      <c r="F60" s="147"/>
      <c r="G60" s="147"/>
    </row>
    <row r="61" spans="1:7" ht="11.25" customHeight="1" x14ac:dyDescent="0.2">
      <c r="A61" s="59" t="s">
        <v>5</v>
      </c>
      <c r="B61" s="63">
        <v>0.51357871460404436</v>
      </c>
      <c r="C61" s="63">
        <v>0.30570591869081493</v>
      </c>
      <c r="D61" s="63">
        <v>6.0671311964056063E-2</v>
      </c>
      <c r="E61" s="63">
        <v>8.8381698642156961E-2</v>
      </c>
      <c r="F61" s="63">
        <v>3.1662356098927674E-2</v>
      </c>
      <c r="G61" s="63">
        <v>1</v>
      </c>
    </row>
    <row r="62" spans="1:7" ht="11.25" customHeight="1" x14ac:dyDescent="0.2">
      <c r="A62" s="59" t="s">
        <v>105</v>
      </c>
      <c r="B62" s="63">
        <v>0.38295974910985875</v>
      </c>
      <c r="C62" s="63">
        <v>0.36346577377443468</v>
      </c>
      <c r="D62" s="63">
        <v>0.12200334834586998</v>
      </c>
      <c r="E62" s="63">
        <v>0.11324577330283667</v>
      </c>
      <c r="F62" s="63">
        <v>1.832535546699993E-2</v>
      </c>
      <c r="G62" s="63">
        <v>1</v>
      </c>
    </row>
    <row r="63" spans="1:7" ht="11.25" customHeight="1" x14ac:dyDescent="0.2">
      <c r="A63" s="59" t="s">
        <v>4</v>
      </c>
      <c r="B63" s="63">
        <v>0.31766669649348012</v>
      </c>
      <c r="C63" s="63">
        <v>0.45410333795030411</v>
      </c>
      <c r="D63" s="63">
        <v>0.14990777741719863</v>
      </c>
      <c r="E63" s="63">
        <v>5.2767069218687311E-2</v>
      </c>
      <c r="F63" s="63">
        <v>2.5555118920329831E-2</v>
      </c>
      <c r="G63" s="63">
        <v>1</v>
      </c>
    </row>
    <row r="64" spans="1:7" ht="11.25" customHeight="1" x14ac:dyDescent="0.2">
      <c r="A64" s="59" t="s">
        <v>6</v>
      </c>
      <c r="B64" s="63">
        <v>0.29566418635490649</v>
      </c>
      <c r="C64" s="63">
        <v>0.14443810542037006</v>
      </c>
      <c r="D64" s="63">
        <v>0.33802806465846597</v>
      </c>
      <c r="E64" s="63">
        <v>0.14899763108971292</v>
      </c>
      <c r="F64" s="63">
        <v>7.2872012476544609E-2</v>
      </c>
      <c r="G64" s="63">
        <v>1</v>
      </c>
    </row>
    <row r="65" spans="1:7" ht="11.25" customHeight="1" thickBot="1" x14ac:dyDescent="0.25">
      <c r="A65" s="112" t="s">
        <v>104</v>
      </c>
      <c r="B65" s="441">
        <v>0.34483267058609507</v>
      </c>
      <c r="C65" s="441">
        <v>0.26296345694187973</v>
      </c>
      <c r="D65" s="441">
        <v>0.22716000560693889</v>
      </c>
      <c r="E65" s="441">
        <v>0.11612119052104765</v>
      </c>
      <c r="F65" s="441">
        <v>4.8922676344038671E-2</v>
      </c>
      <c r="G65" s="441">
        <v>1</v>
      </c>
    </row>
    <row r="66" spans="1:7" ht="11.25" customHeight="1" thickBot="1" x14ac:dyDescent="0.25">
      <c r="A66" s="140"/>
      <c r="B66" s="141"/>
      <c r="C66" s="141"/>
      <c r="D66" s="141"/>
      <c r="E66" s="141"/>
      <c r="F66" s="146"/>
      <c r="G66" s="146"/>
    </row>
    <row r="67" spans="1:7" ht="11.25" customHeight="1" x14ac:dyDescent="0.2">
      <c r="A67" s="55">
        <v>2023</v>
      </c>
      <c r="B67" s="143"/>
      <c r="C67" s="143"/>
      <c r="D67" s="143"/>
      <c r="E67" s="143"/>
      <c r="F67" s="147"/>
      <c r="G67" s="147"/>
    </row>
    <row r="68" spans="1:7" ht="11.25" customHeight="1" x14ac:dyDescent="0.2">
      <c r="A68" s="59" t="s">
        <v>5</v>
      </c>
      <c r="B68" s="63">
        <v>0.50219567362732853</v>
      </c>
      <c r="C68" s="63">
        <v>0.31312909359343932</v>
      </c>
      <c r="D68" s="63">
        <v>5.8894341759631867E-2</v>
      </c>
      <c r="E68" s="63">
        <v>9.3979504079268986E-2</v>
      </c>
      <c r="F68" s="63">
        <v>3.1801386940331307E-2</v>
      </c>
      <c r="G68" s="63">
        <v>1</v>
      </c>
    </row>
    <row r="69" spans="1:7" ht="11.25" customHeight="1" x14ac:dyDescent="0.2">
      <c r="A69" s="59" t="s">
        <v>105</v>
      </c>
      <c r="B69" s="63">
        <v>0.35295281650750154</v>
      </c>
      <c r="C69" s="63">
        <v>0.34424133868215445</v>
      </c>
      <c r="D69" s="63">
        <v>0.14211494972373578</v>
      </c>
      <c r="E69" s="63">
        <v>0.13019796340627454</v>
      </c>
      <c r="F69" s="63">
        <v>3.04929316803337E-2</v>
      </c>
      <c r="G69" s="63">
        <v>1</v>
      </c>
    </row>
    <row r="70" spans="1:7" ht="11.25" customHeight="1" x14ac:dyDescent="0.2">
      <c r="A70" s="59" t="s">
        <v>4</v>
      </c>
      <c r="B70" s="63">
        <v>0.285130675174666</v>
      </c>
      <c r="C70" s="63">
        <v>0.48545134430064407</v>
      </c>
      <c r="D70" s="63">
        <v>0.12646576593004263</v>
      </c>
      <c r="E70" s="63">
        <v>5.5871140202725496E-2</v>
      </c>
      <c r="F70" s="63">
        <v>4.7081074391921822E-2</v>
      </c>
      <c r="G70" s="63">
        <v>1</v>
      </c>
    </row>
    <row r="71" spans="1:7" ht="11.25" customHeight="1" x14ac:dyDescent="0.2">
      <c r="A71" s="59" t="s">
        <v>6</v>
      </c>
      <c r="B71" s="63">
        <v>0.30322618501653009</v>
      </c>
      <c r="C71" s="63">
        <v>0.14802264336240961</v>
      </c>
      <c r="D71" s="63">
        <v>0.27669080167447235</v>
      </c>
      <c r="E71" s="63">
        <v>0.20000957370751088</v>
      </c>
      <c r="F71" s="63">
        <v>7.2050796239077092E-2</v>
      </c>
      <c r="G71" s="63">
        <v>1</v>
      </c>
    </row>
    <row r="72" spans="1:7" ht="11.25" customHeight="1" thickBot="1" x14ac:dyDescent="0.25">
      <c r="A72" s="112" t="s">
        <v>104</v>
      </c>
      <c r="B72" s="441">
        <v>0.33581848822748728</v>
      </c>
      <c r="C72" s="441">
        <v>0.27259672662898288</v>
      </c>
      <c r="D72" s="441">
        <v>0.19294328111466796</v>
      </c>
      <c r="E72" s="441">
        <v>0.14468541604964888</v>
      </c>
      <c r="F72" s="441">
        <v>5.3956087979212995E-2</v>
      </c>
      <c r="G72" s="441">
        <v>1</v>
      </c>
    </row>
    <row r="73" spans="1:7" ht="11.25" customHeight="1" thickBot="1" x14ac:dyDescent="0.25">
      <c r="A73" s="140"/>
      <c r="B73" s="141"/>
      <c r="C73" s="141"/>
      <c r="D73" s="141"/>
      <c r="E73" s="141"/>
      <c r="F73" s="146"/>
      <c r="G73" s="146"/>
    </row>
    <row r="74" spans="1:7" ht="11.25" customHeight="1" x14ac:dyDescent="0.2">
      <c r="A74" s="55">
        <v>2024</v>
      </c>
      <c r="B74" s="143"/>
      <c r="C74" s="143"/>
      <c r="D74" s="143"/>
      <c r="E74" s="143"/>
      <c r="F74" s="147"/>
      <c r="G74" s="147"/>
    </row>
    <row r="75" spans="1:7" ht="11.25" customHeight="1" x14ac:dyDescent="0.2">
      <c r="A75" s="59" t="s">
        <v>5</v>
      </c>
      <c r="B75" s="63">
        <v>0.49649524201372769</v>
      </c>
      <c r="C75" s="63">
        <v>0.29776626236061726</v>
      </c>
      <c r="D75" s="63">
        <v>6.1597226662515187E-2</v>
      </c>
      <c r="E75" s="63">
        <v>0.1062486273703056</v>
      </c>
      <c r="F75" s="63">
        <v>3.7892641592834245E-2</v>
      </c>
      <c r="G75" s="63">
        <v>1</v>
      </c>
    </row>
    <row r="76" spans="1:7" ht="11.25" customHeight="1" x14ac:dyDescent="0.2">
      <c r="A76" s="59" t="s">
        <v>105</v>
      </c>
      <c r="B76" s="63">
        <v>0.32634621594945806</v>
      </c>
      <c r="C76" s="63">
        <v>0.35233962681803777</v>
      </c>
      <c r="D76" s="63">
        <v>0.12552553098908228</v>
      </c>
      <c r="E76" s="63">
        <v>0.14900329153343614</v>
      </c>
      <c r="F76" s="63">
        <v>4.6785334709985735E-2</v>
      </c>
      <c r="G76" s="63">
        <v>1</v>
      </c>
    </row>
    <row r="77" spans="1:7" ht="11.25" customHeight="1" x14ac:dyDescent="0.2">
      <c r="A77" s="59" t="s">
        <v>4</v>
      </c>
      <c r="B77" s="63">
        <v>0.26331602913246976</v>
      </c>
      <c r="C77" s="63">
        <v>0.507107811839144</v>
      </c>
      <c r="D77" s="63">
        <v>0.13073849054124775</v>
      </c>
      <c r="E77" s="63">
        <v>5.9017461914396246E-2</v>
      </c>
      <c r="F77" s="63">
        <v>3.9820206572742232E-2</v>
      </c>
      <c r="G77" s="63">
        <v>1</v>
      </c>
    </row>
    <row r="78" spans="1:7" ht="11.25" customHeight="1" x14ac:dyDescent="0.2">
      <c r="A78" s="59" t="s">
        <v>6</v>
      </c>
      <c r="B78" s="63">
        <v>0.31203757380054647</v>
      </c>
      <c r="C78" s="63">
        <v>0.14677385612147287</v>
      </c>
      <c r="D78" s="63">
        <v>0.24663127463435999</v>
      </c>
      <c r="E78" s="63">
        <v>0.2162495566559248</v>
      </c>
      <c r="F78" s="63">
        <v>7.8307738787695855E-2</v>
      </c>
      <c r="G78" s="63">
        <v>1</v>
      </c>
    </row>
    <row r="79" spans="1:7" ht="11.25" customHeight="1" thickBot="1" x14ac:dyDescent="0.25">
      <c r="A79" s="112" t="s">
        <v>104</v>
      </c>
      <c r="B79" s="441">
        <v>0.32895986029739532</v>
      </c>
      <c r="C79" s="441">
        <v>0.27433580269714725</v>
      </c>
      <c r="D79" s="441">
        <v>0.17777730750419826</v>
      </c>
      <c r="E79" s="441">
        <v>0.15915504378389533</v>
      </c>
      <c r="F79" s="441">
        <v>5.9771985717363869E-2</v>
      </c>
      <c r="G79" s="441">
        <v>1</v>
      </c>
    </row>
    <row r="81" spans="1:1" ht="11.25" customHeight="1" x14ac:dyDescent="0.2">
      <c r="A81" s="59"/>
    </row>
    <row r="82" spans="1:1" ht="11.25" customHeight="1" x14ac:dyDescent="0.2">
      <c r="A82" s="59"/>
    </row>
    <row r="83" spans="1:1" ht="11.25" customHeight="1" x14ac:dyDescent="0.2">
      <c r="A83" s="59"/>
    </row>
  </sheetData>
  <pageMargins left="0.78740157499999996" right="0.78740157499999996" top="0.984251969" bottom="0.984251969" header="0.5" footer="0.5"/>
  <pageSetup paperSize="9" scale="83" orientation="landscape" r:id="rId1"/>
  <headerFooter alignWithMargins="0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P37"/>
  <sheetViews>
    <sheetView showGridLines="0" zoomScale="130" zoomScaleNormal="130" workbookViewId="0">
      <selection activeCell="E25" sqref="E25"/>
    </sheetView>
  </sheetViews>
  <sheetFormatPr baseColWidth="10" defaultColWidth="11.42578125" defaultRowHeight="11.25" customHeight="1" x14ac:dyDescent="0.2"/>
  <cols>
    <col min="1" max="1" width="45" style="12" customWidth="1"/>
    <col min="2" max="2" width="10.5703125" style="12" customWidth="1"/>
    <col min="3" max="3" width="10" style="12" customWidth="1"/>
    <col min="4" max="6" width="10.5703125" style="12" customWidth="1"/>
    <col min="7" max="7" width="22.5703125" style="12" customWidth="1"/>
    <col min="8" max="8" width="15.42578125" style="12" customWidth="1"/>
    <col min="9" max="9" width="14.5703125" style="12" customWidth="1"/>
    <col min="10" max="10" width="14" style="12" customWidth="1"/>
    <col min="11" max="18" width="10.5703125" style="12" customWidth="1"/>
    <col min="19" max="16384" width="11.42578125" style="12"/>
  </cols>
  <sheetData>
    <row r="1" spans="1:42" s="16" customFormat="1" ht="12" customHeight="1" x14ac:dyDescent="0.2">
      <c r="A1" s="118" t="s">
        <v>259</v>
      </c>
      <c r="B1" s="118"/>
      <c r="C1" s="118"/>
      <c r="D1" s="118"/>
      <c r="E1" s="118"/>
    </row>
    <row r="2" spans="1:42" s="45" customFormat="1" ht="12" customHeight="1" x14ac:dyDescent="0.2">
      <c r="A2" s="120"/>
      <c r="B2" s="120"/>
      <c r="C2" s="120"/>
      <c r="D2" s="120"/>
      <c r="E2" s="120"/>
    </row>
    <row r="3" spans="1:42" s="5" customFormat="1" ht="22.5" x14ac:dyDescent="0.2">
      <c r="A3" s="7"/>
      <c r="B3" s="135" t="s">
        <v>109</v>
      </c>
      <c r="C3" s="135" t="s">
        <v>21</v>
      </c>
      <c r="D3" s="134" t="s">
        <v>10</v>
      </c>
      <c r="E3" s="135" t="s">
        <v>28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s="123" customFormat="1" x14ac:dyDescent="0.2">
      <c r="A4" s="148"/>
      <c r="B4" s="149" t="s">
        <v>126</v>
      </c>
      <c r="C4" s="149" t="s">
        <v>126</v>
      </c>
      <c r="D4" s="149" t="s">
        <v>126</v>
      </c>
      <c r="E4" s="149" t="s">
        <v>126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1.25" customHeight="1" thickBot="1" x14ac:dyDescent="0.25">
      <c r="A5" s="140"/>
      <c r="B5" s="141"/>
      <c r="C5" s="141"/>
      <c r="D5" s="141"/>
      <c r="E5" s="141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42" ht="11.25" customHeight="1" x14ac:dyDescent="0.2">
      <c r="A6" s="55">
        <v>2022</v>
      </c>
      <c r="B6" s="56" t="s">
        <v>126</v>
      </c>
      <c r="C6" s="56" t="s">
        <v>126</v>
      </c>
      <c r="D6" s="56" t="s">
        <v>126</v>
      </c>
      <c r="E6" s="56" t="s">
        <v>126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42" ht="11.25" customHeight="1" x14ac:dyDescent="0.2">
      <c r="A7" s="59" t="s">
        <v>5</v>
      </c>
      <c r="B7" s="137">
        <v>237922</v>
      </c>
      <c r="C7" s="137">
        <v>93267</v>
      </c>
      <c r="D7" s="127">
        <v>20125</v>
      </c>
      <c r="E7" s="137">
        <v>351314</v>
      </c>
      <c r="F7" s="14"/>
      <c r="G7" s="137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42" ht="11.25" customHeight="1" x14ac:dyDescent="0.2">
      <c r="A8" s="59" t="s">
        <v>105</v>
      </c>
      <c r="B8" s="137">
        <v>520712</v>
      </c>
      <c r="C8" s="137">
        <v>217759</v>
      </c>
      <c r="D8" s="127">
        <v>27343</v>
      </c>
      <c r="E8" s="144">
        <v>765814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42" ht="11.25" customHeight="1" x14ac:dyDescent="0.2">
      <c r="A9" s="59" t="s">
        <v>4</v>
      </c>
      <c r="B9" s="137">
        <v>186941</v>
      </c>
      <c r="C9" s="137">
        <v>288790</v>
      </c>
      <c r="D9" s="127">
        <v>610</v>
      </c>
      <c r="E9" s="137">
        <v>476341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42" ht="11.25" customHeight="1" x14ac:dyDescent="0.2">
      <c r="A10" s="59" t="s">
        <v>6</v>
      </c>
      <c r="B10" s="137">
        <v>331256</v>
      </c>
      <c r="C10" s="137">
        <v>1761187</v>
      </c>
      <c r="D10" s="127">
        <v>11107</v>
      </c>
      <c r="E10" s="137">
        <v>2103550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42" ht="11.25" customHeight="1" thickBot="1" x14ac:dyDescent="0.25">
      <c r="A11" s="112" t="s">
        <v>104</v>
      </c>
      <c r="B11" s="129">
        <v>1276831</v>
      </c>
      <c r="C11" s="129">
        <v>2361003</v>
      </c>
      <c r="D11" s="129">
        <v>59185</v>
      </c>
      <c r="E11" s="129">
        <v>3697019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42" ht="11.25" customHeight="1" thickBot="1" x14ac:dyDescent="0.25">
      <c r="A12" s="140"/>
      <c r="B12" s="141"/>
      <c r="C12" s="141"/>
      <c r="D12" s="141"/>
      <c r="E12" s="141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42" ht="11.25" customHeight="1" x14ac:dyDescent="0.2">
      <c r="A13" s="55">
        <v>2023</v>
      </c>
      <c r="B13" s="56" t="s">
        <v>126</v>
      </c>
      <c r="C13" s="56" t="s">
        <v>126</v>
      </c>
      <c r="D13" s="56" t="s">
        <v>126</v>
      </c>
      <c r="E13" s="56" t="s">
        <v>126</v>
      </c>
      <c r="F13" s="14"/>
      <c r="G13" s="137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42" ht="11.25" customHeight="1" x14ac:dyDescent="0.2">
      <c r="A14" s="59" t="s">
        <v>5</v>
      </c>
      <c r="B14" s="137">
        <v>253401</v>
      </c>
      <c r="C14" s="137">
        <v>89953</v>
      </c>
      <c r="D14" s="127">
        <v>14838</v>
      </c>
      <c r="E14" s="137">
        <v>358192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42" ht="11.25" customHeight="1" x14ac:dyDescent="0.2">
      <c r="A15" s="59" t="s">
        <v>105</v>
      </c>
      <c r="B15" s="137">
        <v>550293</v>
      </c>
      <c r="C15" s="137">
        <v>307670</v>
      </c>
      <c r="D15" s="127">
        <v>53957</v>
      </c>
      <c r="E15" s="144">
        <v>911920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42" ht="11.25" customHeight="1" x14ac:dyDescent="0.2">
      <c r="A16" s="59" t="s">
        <v>4</v>
      </c>
      <c r="B16" s="137">
        <v>227898</v>
      </c>
      <c r="C16" s="137">
        <v>221483</v>
      </c>
      <c r="D16" s="127">
        <v>21567</v>
      </c>
      <c r="E16" s="137">
        <v>470948</v>
      </c>
      <c r="F16" s="14"/>
      <c r="G16" s="14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1.25" customHeight="1" x14ac:dyDescent="0.2">
      <c r="A17" s="59" t="s">
        <v>6</v>
      </c>
      <c r="B17" s="137">
        <v>317188</v>
      </c>
      <c r="C17" s="137">
        <v>1497900</v>
      </c>
      <c r="D17" s="127">
        <v>83678</v>
      </c>
      <c r="E17" s="137">
        <v>1898766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1.25" customHeight="1" thickBot="1" x14ac:dyDescent="0.25">
      <c r="A18" s="112" t="s">
        <v>104</v>
      </c>
      <c r="B18" s="129">
        <v>1348780</v>
      </c>
      <c r="C18" s="129">
        <v>2117006</v>
      </c>
      <c r="D18" s="129">
        <v>174040</v>
      </c>
      <c r="E18" s="129">
        <v>3639826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1.25" customHeight="1" thickBot="1" x14ac:dyDescent="0.25">
      <c r="A19" s="140"/>
      <c r="B19" s="141"/>
      <c r="C19" s="141"/>
      <c r="D19" s="141"/>
      <c r="E19" s="141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1.25" customHeight="1" x14ac:dyDescent="0.2">
      <c r="A20" s="55">
        <v>2024</v>
      </c>
      <c r="B20" s="56" t="s">
        <v>126</v>
      </c>
      <c r="C20" s="56" t="s">
        <v>126</v>
      </c>
      <c r="D20" s="56" t="s">
        <v>126</v>
      </c>
      <c r="E20" s="56" t="s">
        <v>126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1.25" customHeight="1" x14ac:dyDescent="0.2">
      <c r="A21" s="59" t="s">
        <v>5</v>
      </c>
      <c r="B21" s="137">
        <v>239785</v>
      </c>
      <c r="C21" s="137">
        <v>78785</v>
      </c>
      <c r="D21" s="127">
        <v>19348</v>
      </c>
      <c r="E21" s="137">
        <v>337918</v>
      </c>
      <c r="F21" s="14"/>
      <c r="G21" s="137"/>
      <c r="H21" s="137"/>
      <c r="I21" s="138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1.25" customHeight="1" x14ac:dyDescent="0.2">
      <c r="A22" s="59" t="s">
        <v>105</v>
      </c>
      <c r="B22" s="137">
        <v>585969</v>
      </c>
      <c r="C22" s="137">
        <v>306989</v>
      </c>
      <c r="D22" s="127">
        <v>75661</v>
      </c>
      <c r="E22" s="137">
        <v>968619</v>
      </c>
      <c r="F22" s="14"/>
      <c r="G22" s="137"/>
      <c r="H22" s="137"/>
      <c r="I22" s="138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1.25" customHeight="1" x14ac:dyDescent="0.2">
      <c r="A23" s="59" t="s">
        <v>4</v>
      </c>
      <c r="B23" s="137">
        <v>217145</v>
      </c>
      <c r="C23" s="137">
        <v>242542</v>
      </c>
      <c r="D23" s="127">
        <v>30447</v>
      </c>
      <c r="E23" s="137">
        <v>490134</v>
      </c>
      <c r="F23" s="14"/>
      <c r="G23" s="137"/>
      <c r="H23" s="137"/>
      <c r="I23" s="138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1.25" customHeight="1" x14ac:dyDescent="0.2">
      <c r="A24" s="59" t="s">
        <v>6</v>
      </c>
      <c r="B24" s="137">
        <v>305049</v>
      </c>
      <c r="C24" s="137">
        <v>1439726</v>
      </c>
      <c r="D24" s="127">
        <v>90090</v>
      </c>
      <c r="E24" s="137">
        <v>1834865</v>
      </c>
      <c r="F24" s="14"/>
      <c r="G24" s="137"/>
      <c r="H24" s="137"/>
      <c r="I24" s="138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1.25" customHeight="1" thickBot="1" x14ac:dyDescent="0.25">
      <c r="A25" s="112" t="s">
        <v>104</v>
      </c>
      <c r="B25" s="129">
        <v>1347948</v>
      </c>
      <c r="C25" s="129">
        <v>2068042</v>
      </c>
      <c r="D25" s="129">
        <v>215546</v>
      </c>
      <c r="E25" s="129">
        <v>3631536</v>
      </c>
      <c r="F25" s="14"/>
      <c r="G25" s="137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1.2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1.25" customHeight="1" x14ac:dyDescent="0.2">
      <c r="A27" s="59" t="s">
        <v>169</v>
      </c>
      <c r="B27" s="137"/>
    </row>
    <row r="37" spans="1:1" ht="11.25" customHeight="1" x14ac:dyDescent="0.2">
      <c r="A37" s="133"/>
    </row>
  </sheetData>
  <pageMargins left="0.78740157499999996" right="0.78740157499999996" top="0.984251969" bottom="0.984251969" header="0.5" footer="0.5"/>
  <pageSetup paperSize="9" scale="8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3" ma:contentTypeDescription="Opprett et nytt dokument." ma:contentTypeScope="" ma:versionID="e7cc689cfe047a34f3e64209ebe554a6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45a510ec2c601d18150ed76e2bf9fe98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aa13a8-ff43-4ca6-9bec-5b64dcde6bf6">
      <Terms xmlns="http://schemas.microsoft.com/office/infopath/2007/PartnerControls"/>
    </lcf76f155ced4ddcb4097134ff3c332f>
    <Dokumenttype xmlns="feaa13a8-ff43-4ca6-9bec-5b64dcde6bf6" xsi:nil="true"/>
    <M_x00f8_tedato xmlns="feaa13a8-ff43-4ca6-9bec-5b64dcde6bf6" xsi:nil="true"/>
    <Tema xmlns="feaa13a8-ff43-4ca6-9bec-5b64dcde6bf6" xsi:nil="true"/>
    <_x00c5_rsomkanvelges xmlns="feaa13a8-ff43-4ca6-9bec-5b64dcde6bf6" xsi:nil="true"/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Props1.xml><?xml version="1.0" encoding="utf-8"?>
<ds:datastoreItem xmlns:ds="http://schemas.openxmlformats.org/officeDocument/2006/customXml" ds:itemID="{F4D1B0E1-179F-4401-A682-708847E5FE4B}"/>
</file>

<file path=customXml/itemProps2.xml><?xml version="1.0" encoding="utf-8"?>
<ds:datastoreItem xmlns:ds="http://schemas.openxmlformats.org/officeDocument/2006/customXml" ds:itemID="{1F3EAF0B-CF8D-42B9-8283-178901C37153}"/>
</file>

<file path=customXml/itemProps3.xml><?xml version="1.0" encoding="utf-8"?>
<ds:datastoreItem xmlns:ds="http://schemas.openxmlformats.org/officeDocument/2006/customXml" ds:itemID="{96AD6D6D-5A84-4221-B496-3AC15C9B03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24</vt:i4>
      </vt:variant>
      <vt:variant>
        <vt:lpstr>Navngitte områder</vt:lpstr>
      </vt:variant>
      <vt:variant>
        <vt:i4>28</vt:i4>
      </vt:variant>
    </vt:vector>
  </HeadingPairs>
  <TitlesOfParts>
    <vt:vector size="52" baseType="lpstr">
      <vt:lpstr>1. Instituttoversikt</vt:lpstr>
      <vt:lpstr>Tabelloversikt</vt:lpstr>
      <vt:lpstr>Tabell 1</vt:lpstr>
      <vt:lpstr>Tabell 2</vt:lpstr>
      <vt:lpstr>Tabell 2b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  <vt:lpstr>Tabell 11</vt:lpstr>
      <vt:lpstr>Tabell 12</vt:lpstr>
      <vt:lpstr>Tabell 13</vt:lpstr>
      <vt:lpstr>Tabell 14</vt:lpstr>
      <vt:lpstr>Tabell 15</vt:lpstr>
      <vt:lpstr>Tabell 16</vt:lpstr>
      <vt:lpstr>Tabell 17</vt:lpstr>
      <vt:lpstr>Tabell 18</vt:lpstr>
      <vt:lpstr>Tabell 19</vt:lpstr>
      <vt:lpstr>Tabell 20</vt:lpstr>
      <vt:lpstr>Egenkapital og gjeld</vt:lpstr>
      <vt:lpstr>'1. Instituttoversikt'!EksterneData13_10</vt:lpstr>
      <vt:lpstr>'1. Instituttoversikt'!EksterneData13_11</vt:lpstr>
      <vt:lpstr>'1. Instituttoversikt'!EksterneData13_13</vt:lpstr>
      <vt:lpstr>'1. Instituttoversikt'!EksterneData13_2</vt:lpstr>
      <vt:lpstr>'1. Instituttoversikt'!EksterneData13_4</vt:lpstr>
      <vt:lpstr>'1. Instituttoversikt'!EksterneData13_8</vt:lpstr>
      <vt:lpstr>'1. Instituttoversikt'!EksterneData13_9</vt:lpstr>
      <vt:lpstr>'Tabell 18'!EksterneData17</vt:lpstr>
      <vt:lpstr>'Tabell 7'!EksterneData17</vt:lpstr>
      <vt:lpstr>'Tabell 7'!EksterneData18</vt:lpstr>
      <vt:lpstr>'Tabell 12'!EksterneData3_1</vt:lpstr>
      <vt:lpstr>'Tabell 17'!EksterneData3_1</vt:lpstr>
      <vt:lpstr>'Tabell 12'!EksterneData3_2</vt:lpstr>
      <vt:lpstr>'Tabell 12'!EksterneData386_1</vt:lpstr>
      <vt:lpstr>'Tabell 17'!EksterneData386_1</vt:lpstr>
      <vt:lpstr>'Tabell 12'!EksterneData386_2</vt:lpstr>
      <vt:lpstr>'1. Instituttoversikt'!Utskriftsområde</vt:lpstr>
      <vt:lpstr>'Tabell 10'!Utskriftsområde</vt:lpstr>
      <vt:lpstr>'Tabell 11'!Utskriftsområde</vt:lpstr>
      <vt:lpstr>'Tabell 15'!Utskriftsområde</vt:lpstr>
      <vt:lpstr>'Tabell 16'!Utskriftsområde</vt:lpstr>
      <vt:lpstr>'Tabell 17'!Utskriftsområde</vt:lpstr>
      <vt:lpstr>'Tabell 18'!Utskriftsområde</vt:lpstr>
      <vt:lpstr>'Tabell 2'!Utskriftsområde</vt:lpstr>
      <vt:lpstr>'Tabell 20'!Utskriftsområde</vt:lpstr>
      <vt:lpstr>'Tabell 2b'!Utskriftsområde</vt:lpstr>
      <vt:lpstr>'Tabell 8'!Utskriftsområde</vt:lpstr>
      <vt:lpstr>Tabelloversikt!Utskriftsområde</vt:lpstr>
    </vt:vector>
  </TitlesOfParts>
  <Company>NIFU STEP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Slipersæter</dc:creator>
  <cp:lastModifiedBy>Sarpebakken, Bo</cp:lastModifiedBy>
  <cp:lastPrinted>2025-06-04T07:48:06Z</cp:lastPrinted>
  <dcterms:created xsi:type="dcterms:W3CDTF">2005-04-12T11:18:51Z</dcterms:created>
  <dcterms:modified xsi:type="dcterms:W3CDTF">2025-06-04T08:43:44Z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0x010100A631572D17F09343834D6B0EB5C729F3</vt:lpwstr>
  </property>
  <property fmtid="{D5CDD505-2E9C-101B-9397-08002B2CF9AE}" pid="3" name="MediaServiceImageTags">
    <vt:lpwstr/>
  </property>
  <property fmtid="{D5CDD505-2E9C-101B-9397-08002B2CF9AE}" pid="4" name="S_x00f8_knadstype">
    <vt:lpwstr/>
  </property>
  <property fmtid="{D5CDD505-2E9C-101B-9397-08002B2CF9AE}" pid="5" name="_x00c5_r">
    <vt:lpwstr/>
  </property>
  <property fmtid="{D5CDD505-2E9C-101B-9397-08002B2CF9AE}" pid="6" name="Søknadstype">
    <vt:lpwstr/>
  </property>
  <property fmtid="{D5CDD505-2E9C-101B-9397-08002B2CF9AE}" pid="7" name="År">
    <vt:lpwstr/>
  </property>
</Properties>
</file>